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Здание1" sheetId="1" r:id="rId1"/>
    <sheet name="Здание2" sheetId="2" r:id="rId2"/>
    <sheet name="Здание4" sheetId="3" r:id="rId3"/>
    <sheet name="Здание5" sheetId="4" r:id="rId4"/>
  </sheets>
  <definedNames>
    <definedName name="_xlnm._FilterDatabase" localSheetId="0" hidden="1">'Здание1'!$A$5:$N$5</definedName>
    <definedName name="_xlnm.Print_Area" localSheetId="1">'Здание2'!$A$2:$N$105</definedName>
    <definedName name="_xlnm._FilterDatabase" localSheetId="1" hidden="1">'Здание2'!$A$5:$N$5</definedName>
    <definedName name="_xlnm._FilterDatabase" localSheetId="2" hidden="1">'Здание4'!$A$5:$N$5</definedName>
    <definedName name="_xlnm.Print_Area" localSheetId="3">'Здание5'!$A$2:$N$30</definedName>
    <definedName name="_xlnm._FilterDatabase" localSheetId="3" hidden="1">'Здание5'!$A$5:$N$5</definedName>
    <definedName name="Excel_BuiltIn_Print_Area" localSheetId="3">'Здание5'!$A$2:$N$31</definedName>
  </definedNames>
  <calcPr fullCalcOnLoad="1"/>
</workbook>
</file>

<file path=xl/sharedStrings.xml><?xml version="1.0" encoding="utf-8"?>
<sst xmlns="http://schemas.openxmlformats.org/spreadsheetml/2006/main" count="505" uniqueCount="148">
  <si>
    <t>Комплекс "Sun Wave", г. Святой Влас</t>
  </si>
  <si>
    <t xml:space="preserve">Здание 1   </t>
  </si>
  <si>
    <t>Акция до 31.03.2016</t>
  </si>
  <si>
    <t>№</t>
  </si>
  <si>
    <t>Тип</t>
  </si>
  <si>
    <t>Эт.</t>
  </si>
  <si>
    <t>Жилая площадь</t>
  </si>
  <si>
    <t>Общие части</t>
  </si>
  <si>
    <t>Общая площадь</t>
  </si>
  <si>
    <t>Цена м2</t>
  </si>
  <si>
    <t>Стоимость</t>
  </si>
  <si>
    <t>Вид</t>
  </si>
  <si>
    <r>
      <t xml:space="preserve">Рассрочка на 3 г. - </t>
    </r>
    <r>
      <rPr>
        <b/>
        <sz val="11"/>
        <rFont val="Times New Roman"/>
        <family val="1"/>
      </rPr>
      <t>7,5%</t>
    </r>
    <r>
      <rPr>
        <sz val="11"/>
        <rFont val="Times New Roman"/>
        <family val="1"/>
      </rPr>
      <t xml:space="preserve"> </t>
    </r>
  </si>
  <si>
    <r>
      <t xml:space="preserve">Рассрочка на 2 г. - </t>
    </r>
    <r>
      <rPr>
        <b/>
        <sz val="11"/>
        <rFont val="Times New Roman"/>
        <family val="1"/>
      </rPr>
      <t>9%</t>
    </r>
    <r>
      <rPr>
        <sz val="11"/>
        <rFont val="Times New Roman"/>
        <family val="1"/>
      </rPr>
      <t xml:space="preserve"> </t>
    </r>
  </si>
  <si>
    <r>
      <t xml:space="preserve">Рассрочка на 1 г. - </t>
    </r>
    <r>
      <rPr>
        <b/>
        <sz val="11"/>
        <rFont val="Times New Roman"/>
        <family val="1"/>
      </rPr>
      <t>12%</t>
    </r>
    <r>
      <rPr>
        <sz val="11"/>
        <rFont val="Times New Roman"/>
        <family val="1"/>
      </rPr>
      <t xml:space="preserve"> </t>
    </r>
  </si>
  <si>
    <r>
      <t xml:space="preserve">Рассрочка на 6 м. - </t>
    </r>
    <r>
      <rPr>
        <b/>
        <sz val="11"/>
        <rFont val="Times New Roman"/>
        <family val="1"/>
      </rPr>
      <t>15%</t>
    </r>
    <r>
      <rPr>
        <sz val="11"/>
        <rFont val="Times New Roman"/>
        <family val="1"/>
      </rPr>
      <t xml:space="preserve"> </t>
    </r>
  </si>
  <si>
    <r>
      <t xml:space="preserve">Полная оплата - </t>
    </r>
    <r>
      <rPr>
        <b/>
        <sz val="11"/>
        <rFont val="Times New Roman"/>
        <family val="1"/>
      </rPr>
      <t>20%</t>
    </r>
    <r>
      <rPr>
        <sz val="11"/>
        <rFont val="Times New Roman"/>
        <family val="1"/>
      </rPr>
      <t xml:space="preserve"> </t>
    </r>
  </si>
  <si>
    <t>Ап 2сп</t>
  </si>
  <si>
    <t>бассейн</t>
  </si>
  <si>
    <t>сад</t>
  </si>
  <si>
    <t xml:space="preserve">море </t>
  </si>
  <si>
    <t>море</t>
  </si>
  <si>
    <t xml:space="preserve">Здание 2 </t>
  </si>
  <si>
    <t>СК03</t>
  </si>
  <si>
    <t xml:space="preserve">склад </t>
  </si>
  <si>
    <t>-</t>
  </si>
  <si>
    <t>СК04</t>
  </si>
  <si>
    <t>СК05</t>
  </si>
  <si>
    <t>СК06</t>
  </si>
  <si>
    <t>СК07</t>
  </si>
  <si>
    <t>СК08</t>
  </si>
  <si>
    <t>СК09</t>
  </si>
  <si>
    <t>СК10</t>
  </si>
  <si>
    <t>СК11</t>
  </si>
  <si>
    <t>СК12</t>
  </si>
  <si>
    <t>СК13</t>
  </si>
  <si>
    <t>СК14</t>
  </si>
  <si>
    <t>АП15</t>
  </si>
  <si>
    <t xml:space="preserve">1спалня </t>
  </si>
  <si>
    <t>СТ16</t>
  </si>
  <si>
    <t xml:space="preserve">студия </t>
  </si>
  <si>
    <t>СТ17</t>
  </si>
  <si>
    <t>СТ19</t>
  </si>
  <si>
    <t>СТ20</t>
  </si>
  <si>
    <t>СТ21</t>
  </si>
  <si>
    <t>СТ22</t>
  </si>
  <si>
    <t>СТ25</t>
  </si>
  <si>
    <t>АП36</t>
  </si>
  <si>
    <t>море част.</t>
  </si>
  <si>
    <t>АП37</t>
  </si>
  <si>
    <t>АП38</t>
  </si>
  <si>
    <t>СТ41</t>
  </si>
  <si>
    <t>СТ42</t>
  </si>
  <si>
    <t>АП43</t>
  </si>
  <si>
    <t>АП44</t>
  </si>
  <si>
    <t>АП45</t>
  </si>
  <si>
    <t>АП46</t>
  </si>
  <si>
    <t>АП49</t>
  </si>
  <si>
    <t>АП55</t>
  </si>
  <si>
    <t>СТ56</t>
  </si>
  <si>
    <t>АП57</t>
  </si>
  <si>
    <t>АП58</t>
  </si>
  <si>
    <t>АП59</t>
  </si>
  <si>
    <t>АП60</t>
  </si>
  <si>
    <t>АП62</t>
  </si>
  <si>
    <t>АП63</t>
  </si>
  <si>
    <t>АП64</t>
  </si>
  <si>
    <t>АП65</t>
  </si>
  <si>
    <t>АП66</t>
  </si>
  <si>
    <t>АП67</t>
  </si>
  <si>
    <t>АП68</t>
  </si>
  <si>
    <t>АП70</t>
  </si>
  <si>
    <t>АП71</t>
  </si>
  <si>
    <t>АП76</t>
  </si>
  <si>
    <t>СТ77</t>
  </si>
  <si>
    <t>АП78</t>
  </si>
  <si>
    <t>АП79</t>
  </si>
  <si>
    <t>АП80</t>
  </si>
  <si>
    <t>АП81</t>
  </si>
  <si>
    <t>СТ82</t>
  </si>
  <si>
    <t>АП83</t>
  </si>
  <si>
    <t>АП84</t>
  </si>
  <si>
    <t>АП85</t>
  </si>
  <si>
    <t>АП86</t>
  </si>
  <si>
    <t>АП87</t>
  </si>
  <si>
    <t>АП88</t>
  </si>
  <si>
    <t>АП89</t>
  </si>
  <si>
    <t>АП90</t>
  </si>
  <si>
    <t>АП91</t>
  </si>
  <si>
    <t>АП92</t>
  </si>
  <si>
    <t>АП94</t>
  </si>
  <si>
    <t>АП95</t>
  </si>
  <si>
    <t>АП96</t>
  </si>
  <si>
    <t>АП97</t>
  </si>
  <si>
    <t>СТ98</t>
  </si>
  <si>
    <t>студия</t>
  </si>
  <si>
    <t>АП99</t>
  </si>
  <si>
    <t>АП100</t>
  </si>
  <si>
    <t>АП101</t>
  </si>
  <si>
    <t>АП102</t>
  </si>
  <si>
    <t>СТ103</t>
  </si>
  <si>
    <t>АП104</t>
  </si>
  <si>
    <t>АП105</t>
  </si>
  <si>
    <t>АП106</t>
  </si>
  <si>
    <t>АП107</t>
  </si>
  <si>
    <t>АП108</t>
  </si>
  <si>
    <t>АП109</t>
  </si>
  <si>
    <t>АП110</t>
  </si>
  <si>
    <t>АП111</t>
  </si>
  <si>
    <t>АП112</t>
  </si>
  <si>
    <t>АП113</t>
  </si>
  <si>
    <t>АП115</t>
  </si>
  <si>
    <t>АП116</t>
  </si>
  <si>
    <t xml:space="preserve">2спални </t>
  </si>
  <si>
    <t>АП117</t>
  </si>
  <si>
    <t>АП118</t>
  </si>
  <si>
    <t>АП119</t>
  </si>
  <si>
    <t>АП120</t>
  </si>
  <si>
    <t>АП121</t>
  </si>
  <si>
    <t>АП122</t>
  </si>
  <si>
    <t>АП123</t>
  </si>
  <si>
    <t>АП124</t>
  </si>
  <si>
    <t>АП125</t>
  </si>
  <si>
    <t>АП126</t>
  </si>
  <si>
    <t>АП127</t>
  </si>
  <si>
    <t>АП128</t>
  </si>
  <si>
    <t>АП129</t>
  </si>
  <si>
    <t>АП132</t>
  </si>
  <si>
    <t xml:space="preserve">3спални </t>
  </si>
  <si>
    <t>море, бонус балкон 96 м2</t>
  </si>
  <si>
    <t>АП133</t>
  </si>
  <si>
    <t>море, бонус балкон 70 м2</t>
  </si>
  <si>
    <t>АП135</t>
  </si>
  <si>
    <t>море, бонус балкон 50 м2</t>
  </si>
  <si>
    <t xml:space="preserve">* В сумму общих частей студий и апартаментов на 1-ом и 2-ом этаже входит площадь балконов </t>
  </si>
  <si>
    <t>Здание 4</t>
  </si>
  <si>
    <t>Студия</t>
  </si>
  <si>
    <t>Ап 1сп</t>
  </si>
  <si>
    <t xml:space="preserve">бассейн </t>
  </si>
  <si>
    <t>Ап 2 сп.</t>
  </si>
  <si>
    <t>101, 88</t>
  </si>
  <si>
    <t>бассейн, мебель</t>
  </si>
  <si>
    <t>дорога</t>
  </si>
  <si>
    <t>част.море</t>
  </si>
  <si>
    <t xml:space="preserve">част.море </t>
  </si>
  <si>
    <t>Здание 5</t>
  </si>
  <si>
    <t xml:space="preserve"> </t>
  </si>
  <si>
    <t>Акция до 31.04.2016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</si>
</sst>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_-* #,##0\ [$€-1]_-;\-* #,##0\ [$€-1]_-;_-* &quot;- &quot;[$€-1]_-;_-@_-"/>
    <numFmt numFmtId="167" formatCode="0.00"/>
    <numFmt numFmtId="168" formatCode="#,##0\ [$€-1]"/>
  </numFmts>
  <fonts count="9">
    <font>
      <sz val="11"/>
      <color indexed="8"/>
      <name val="Calibri"/>
      <family val="2"/>
    </font>
    <font>
      <sz val="10"/>
      <name val="Arial"/>
      <family val="0"/>
    </font>
    <font>
      <b/>
      <u val="single"/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trike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9">
    <xf numFmtId="164" fontId="0" fillId="0" borderId="0" xfId="0" applyAlignment="1">
      <alignment/>
    </xf>
    <xf numFmtId="164" fontId="2" fillId="0" borderId="0" xfId="0" applyFont="1" applyAlignment="1">
      <alignment horizontal="left"/>
    </xf>
    <xf numFmtId="165" fontId="3" fillId="2" borderId="1" xfId="0" applyNumberFormat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164" fontId="3" fillId="2" borderId="2" xfId="0" applyFont="1" applyFill="1" applyBorder="1" applyAlignment="1">
      <alignment horizontal="center" vertical="center" wrapText="1"/>
    </xf>
    <xf numFmtId="164" fontId="4" fillId="2" borderId="2" xfId="0" applyFont="1" applyFill="1" applyBorder="1" applyAlignment="1">
      <alignment horizontal="center" vertical="center" wrapText="1"/>
    </xf>
    <xf numFmtId="166" fontId="3" fillId="2" borderId="2" xfId="0" applyNumberFormat="1" applyFont="1" applyFill="1" applyBorder="1" applyAlignment="1">
      <alignment horizontal="center" vertical="center" wrapText="1"/>
    </xf>
    <xf numFmtId="166" fontId="3" fillId="2" borderId="2" xfId="0" applyNumberFormat="1" applyFont="1" applyFill="1" applyBorder="1" applyAlignment="1">
      <alignment horizontal="center" vertical="center"/>
    </xf>
    <xf numFmtId="164" fontId="4" fillId="2" borderId="3" xfId="0" applyFont="1" applyFill="1" applyBorder="1" applyAlignment="1">
      <alignment horizontal="center" vertical="center" wrapText="1"/>
    </xf>
    <xf numFmtId="164" fontId="6" fillId="0" borderId="4" xfId="0" applyFont="1" applyFill="1" applyBorder="1" applyAlignment="1">
      <alignment/>
    </xf>
    <xf numFmtId="164" fontId="6" fillId="0" borderId="5" xfId="0" applyFont="1" applyFill="1" applyBorder="1" applyAlignment="1">
      <alignment/>
    </xf>
    <xf numFmtId="167" fontId="6" fillId="0" borderId="5" xfId="0" applyNumberFormat="1" applyFont="1" applyFill="1" applyBorder="1" applyAlignment="1">
      <alignment/>
    </xf>
    <xf numFmtId="166" fontId="6" fillId="0" borderId="5" xfId="0" applyNumberFormat="1" applyFont="1" applyFill="1" applyBorder="1" applyAlignment="1">
      <alignment/>
    </xf>
    <xf numFmtId="164" fontId="4" fillId="0" borderId="5" xfId="0" applyFont="1" applyBorder="1" applyAlignment="1">
      <alignment horizontal="center"/>
    </xf>
    <xf numFmtId="166" fontId="3" fillId="0" borderId="5" xfId="0" applyNumberFormat="1" applyFont="1" applyBorder="1" applyAlignment="1">
      <alignment/>
    </xf>
    <xf numFmtId="166" fontId="7" fillId="0" borderId="6" xfId="0" applyNumberFormat="1" applyFont="1" applyBorder="1" applyAlignment="1">
      <alignment/>
    </xf>
    <xf numFmtId="164" fontId="6" fillId="0" borderId="7" xfId="0" applyFont="1" applyFill="1" applyBorder="1" applyAlignment="1">
      <alignment/>
    </xf>
    <xf numFmtId="164" fontId="6" fillId="0" borderId="8" xfId="0" applyFont="1" applyFill="1" applyBorder="1" applyAlignment="1">
      <alignment/>
    </xf>
    <xf numFmtId="167" fontId="6" fillId="0" borderId="8" xfId="0" applyNumberFormat="1" applyFont="1" applyFill="1" applyBorder="1" applyAlignment="1">
      <alignment/>
    </xf>
    <xf numFmtId="166" fontId="6" fillId="0" borderId="8" xfId="0" applyNumberFormat="1" applyFont="1" applyFill="1" applyBorder="1" applyAlignment="1">
      <alignment/>
    </xf>
    <xf numFmtId="164" fontId="4" fillId="0" borderId="8" xfId="0" applyFont="1" applyBorder="1" applyAlignment="1">
      <alignment horizontal="center"/>
    </xf>
    <xf numFmtId="166" fontId="3" fillId="0" borderId="8" xfId="0" applyNumberFormat="1" applyFont="1" applyBorder="1" applyAlignment="1">
      <alignment/>
    </xf>
    <xf numFmtId="166" fontId="7" fillId="0" borderId="9" xfId="0" applyNumberFormat="1" applyFont="1" applyBorder="1" applyAlignment="1">
      <alignment/>
    </xf>
    <xf numFmtId="164" fontId="4" fillId="0" borderId="8" xfId="0" applyFont="1" applyFill="1" applyBorder="1" applyAlignment="1">
      <alignment horizontal="center"/>
    </xf>
    <xf numFmtId="164" fontId="0" fillId="0" borderId="0" xfId="0" applyAlignment="1">
      <alignment horizontal="right"/>
    </xf>
    <xf numFmtId="164" fontId="0" fillId="0" borderId="0" xfId="0" applyAlignment="1">
      <alignment horizontal="center"/>
    </xf>
    <xf numFmtId="164" fontId="3" fillId="0" borderId="0" xfId="0" applyFont="1" applyAlignment="1">
      <alignment/>
    </xf>
    <xf numFmtId="164" fontId="4" fillId="0" borderId="7" xfId="0" applyFont="1" applyBorder="1" applyAlignment="1">
      <alignment horizontal="right"/>
    </xf>
    <xf numFmtId="164" fontId="4" fillId="0" borderId="8" xfId="0" applyFont="1" applyBorder="1" applyAlignment="1">
      <alignment horizontal="right"/>
    </xf>
    <xf numFmtId="167" fontId="4" fillId="0" borderId="8" xfId="0" applyNumberFormat="1" applyFont="1" applyBorder="1" applyAlignment="1">
      <alignment horizontal="right"/>
    </xf>
    <xf numFmtId="168" fontId="4" fillId="0" borderId="8" xfId="0" applyNumberFormat="1" applyFont="1" applyFill="1" applyBorder="1" applyAlignment="1">
      <alignment horizontal="right"/>
    </xf>
    <xf numFmtId="166" fontId="4" fillId="0" borderId="8" xfId="0" applyNumberFormat="1" applyFont="1" applyBorder="1" applyAlignment="1">
      <alignment horizontal="right"/>
    </xf>
    <xf numFmtId="168" fontId="5" fillId="0" borderId="8" xfId="0" applyNumberFormat="1" applyFont="1" applyBorder="1" applyAlignment="1">
      <alignment horizontal="center"/>
    </xf>
    <xf numFmtId="166" fontId="4" fillId="0" borderId="8" xfId="0" applyNumberFormat="1" applyFont="1" applyBorder="1" applyAlignment="1">
      <alignment/>
    </xf>
    <xf numFmtId="168" fontId="4" fillId="0" borderId="8" xfId="0" applyNumberFormat="1" applyFont="1" applyBorder="1" applyAlignment="1">
      <alignment horizontal="right"/>
    </xf>
    <xf numFmtId="167" fontId="4" fillId="0" borderId="8" xfId="0" applyNumberFormat="1" applyFont="1" applyBorder="1" applyAlignment="1">
      <alignment horizontal="right" wrapText="1"/>
    </xf>
    <xf numFmtId="167" fontId="4" fillId="0" borderId="8" xfId="0" applyNumberFormat="1" applyFont="1" applyFill="1" applyBorder="1" applyAlignment="1">
      <alignment horizontal="right" wrapText="1"/>
    </xf>
    <xf numFmtId="166" fontId="4" fillId="0" borderId="8" xfId="0" applyNumberFormat="1" applyFont="1" applyFill="1" applyBorder="1" applyAlignment="1">
      <alignment horizontal="right"/>
    </xf>
    <xf numFmtId="164" fontId="4" fillId="0" borderId="8" xfId="0" applyFont="1" applyBorder="1" applyAlignment="1">
      <alignment horizontal="center" wrapText="1"/>
    </xf>
    <xf numFmtId="164" fontId="4" fillId="0" borderId="4" xfId="0" applyFont="1" applyBorder="1" applyAlignment="1">
      <alignment horizontal="right" vertical="top" wrapText="1"/>
    </xf>
    <xf numFmtId="164" fontId="4" fillId="0" borderId="5" xfId="0" applyFont="1" applyBorder="1" applyAlignment="1">
      <alignment horizontal="right" vertical="top"/>
    </xf>
    <xf numFmtId="164" fontId="8" fillId="0" borderId="5" xfId="0" applyFont="1" applyBorder="1" applyAlignment="1">
      <alignment horizontal="right"/>
    </xf>
    <xf numFmtId="167" fontId="4" fillId="0" borderId="5" xfId="0" applyNumberFormat="1" applyFont="1" applyBorder="1" applyAlignment="1">
      <alignment horizontal="right" vertical="center" wrapText="1"/>
    </xf>
    <xf numFmtId="167" fontId="4" fillId="0" borderId="5" xfId="0" applyNumberFormat="1" applyFont="1" applyBorder="1" applyAlignment="1">
      <alignment horizontal="right"/>
    </xf>
    <xf numFmtId="167" fontId="4" fillId="0" borderId="5" xfId="0" applyNumberFormat="1" applyFont="1" applyFill="1" applyBorder="1" applyAlignment="1">
      <alignment horizontal="right" vertical="center" wrapText="1"/>
    </xf>
    <xf numFmtId="168" fontId="4" fillId="0" borderId="5" xfId="0" applyNumberFormat="1" applyFont="1" applyFill="1" applyBorder="1" applyAlignment="1">
      <alignment horizontal="right"/>
    </xf>
    <xf numFmtId="168" fontId="4" fillId="0" borderId="5" xfId="0" applyNumberFormat="1" applyFont="1" applyBorder="1" applyAlignment="1">
      <alignment horizontal="right"/>
    </xf>
    <xf numFmtId="164" fontId="4" fillId="0" borderId="5" xfId="0" applyFont="1" applyBorder="1" applyAlignment="1">
      <alignment horizontal="center" wrapText="1"/>
    </xf>
    <xf numFmtId="166" fontId="4" fillId="0" borderId="5" xfId="0" applyNumberFormat="1" applyFont="1" applyBorder="1" applyAlignment="1">
      <alignment/>
    </xf>
    <xf numFmtId="167" fontId="4" fillId="0" borderId="8" xfId="0" applyNumberFormat="1" applyFont="1" applyFill="1" applyBorder="1" applyAlignment="1">
      <alignment horizontal="right" vertical="center" wrapText="1"/>
    </xf>
    <xf numFmtId="164" fontId="4" fillId="0" borderId="4" xfId="0" applyFont="1" applyBorder="1" applyAlignment="1">
      <alignment horizontal="right" vertical="center" wrapText="1"/>
    </xf>
    <xf numFmtId="164" fontId="4" fillId="0" borderId="5" xfId="0" applyFont="1" applyBorder="1" applyAlignment="1">
      <alignment horizontal="right" vertical="center"/>
    </xf>
    <xf numFmtId="164" fontId="4" fillId="0" borderId="7" xfId="0" applyFont="1" applyBorder="1" applyAlignment="1">
      <alignment horizontal="right" vertical="top" wrapText="1"/>
    </xf>
    <xf numFmtId="164" fontId="4" fillId="0" borderId="8" xfId="0" applyFont="1" applyBorder="1" applyAlignment="1">
      <alignment horizontal="right" vertical="top"/>
    </xf>
    <xf numFmtId="164" fontId="4" fillId="0" borderId="8" xfId="0" applyFont="1" applyBorder="1" applyAlignment="1">
      <alignment horizontal="right" vertical="center"/>
    </xf>
    <xf numFmtId="167" fontId="4" fillId="0" borderId="8" xfId="0" applyNumberFormat="1" applyFont="1" applyBorder="1" applyAlignment="1">
      <alignment horizontal="right" vertical="center" wrapText="1"/>
    </xf>
    <xf numFmtId="164" fontId="3" fillId="0" borderId="8" xfId="0" applyFont="1" applyBorder="1" applyAlignment="1">
      <alignment horizontal="center" wrapText="1"/>
    </xf>
    <xf numFmtId="164" fontId="4" fillId="0" borderId="10" xfId="0" applyFont="1" applyBorder="1" applyAlignment="1">
      <alignment horizontal="right"/>
    </xf>
    <xf numFmtId="164" fontId="4" fillId="0" borderId="11" xfId="0" applyFont="1" applyBorder="1" applyAlignment="1">
      <alignment horizontal="right"/>
    </xf>
    <xf numFmtId="164" fontId="4" fillId="0" borderId="11" xfId="0" applyFont="1" applyBorder="1" applyAlignment="1">
      <alignment horizontal="right" vertical="center"/>
    </xf>
    <xf numFmtId="167" fontId="4" fillId="0" borderId="11" xfId="0" applyNumberFormat="1" applyFont="1" applyBorder="1" applyAlignment="1">
      <alignment horizontal="right"/>
    </xf>
    <xf numFmtId="167" fontId="4" fillId="0" borderId="11" xfId="0" applyNumberFormat="1" applyFont="1" applyBorder="1" applyAlignment="1">
      <alignment horizontal="right" vertical="center" wrapText="1"/>
    </xf>
    <xf numFmtId="167" fontId="4" fillId="0" borderId="11" xfId="0" applyNumberFormat="1" applyFont="1" applyFill="1" applyBorder="1" applyAlignment="1">
      <alignment horizontal="right" vertical="center" wrapText="1"/>
    </xf>
    <xf numFmtId="168" fontId="4" fillId="0" borderId="11" xfId="0" applyNumberFormat="1" applyFont="1" applyFill="1" applyBorder="1" applyAlignment="1">
      <alignment horizontal="right"/>
    </xf>
    <xf numFmtId="168" fontId="4" fillId="0" borderId="11" xfId="0" applyNumberFormat="1" applyFont="1" applyBorder="1" applyAlignment="1">
      <alignment horizontal="right"/>
    </xf>
    <xf numFmtId="164" fontId="3" fillId="0" borderId="11" xfId="0" applyFont="1" applyBorder="1" applyAlignment="1">
      <alignment horizontal="center" wrapText="1"/>
    </xf>
    <xf numFmtId="166" fontId="4" fillId="0" borderId="11" xfId="0" applyNumberFormat="1" applyFont="1" applyBorder="1" applyAlignment="1">
      <alignment/>
    </xf>
    <xf numFmtId="166" fontId="3" fillId="0" borderId="11" xfId="0" applyNumberFormat="1" applyFont="1" applyBorder="1" applyAlignment="1">
      <alignment/>
    </xf>
    <xf numFmtId="166" fontId="7" fillId="0" borderId="12" xfId="0" applyNumberFormat="1" applyFont="1" applyBorder="1" applyAlignment="1">
      <alignment/>
    </xf>
    <xf numFmtId="164" fontId="4" fillId="0" borderId="11" xfId="0" applyFont="1" applyBorder="1" applyAlignment="1">
      <alignment horizontal="center" wrapText="1"/>
    </xf>
    <xf numFmtId="164" fontId="4" fillId="0" borderId="4" xfId="0" applyFont="1" applyBorder="1" applyAlignment="1">
      <alignment horizontal="right"/>
    </xf>
    <xf numFmtId="164" fontId="4" fillId="0" borderId="5" xfId="0" applyFont="1" applyBorder="1" applyAlignment="1">
      <alignment horizontal="right" vertical="center" wrapText="1"/>
    </xf>
    <xf numFmtId="164" fontId="4" fillId="0" borderId="5" xfId="0" applyFont="1" applyBorder="1" applyAlignment="1">
      <alignment horizontal="right"/>
    </xf>
    <xf numFmtId="167" fontId="4" fillId="0" borderId="5" xfId="0" applyNumberFormat="1" applyFont="1" applyBorder="1" applyAlignment="1">
      <alignment horizontal="right" wrapText="1"/>
    </xf>
    <xf numFmtId="167" fontId="4" fillId="0" borderId="5" xfId="0" applyNumberFormat="1" applyFont="1" applyFill="1" applyBorder="1" applyAlignment="1">
      <alignment horizontal="right" wrapText="1"/>
    </xf>
    <xf numFmtId="167" fontId="4" fillId="0" borderId="11" xfId="0" applyNumberFormat="1" applyFont="1" applyBorder="1" applyAlignment="1">
      <alignment horizontal="right" wrapText="1"/>
    </xf>
    <xf numFmtId="167" fontId="4" fillId="0" borderId="11" xfId="0" applyNumberFormat="1" applyFont="1" applyFill="1" applyBorder="1" applyAlignment="1">
      <alignment horizontal="right" wrapText="1"/>
    </xf>
    <xf numFmtId="164" fontId="6" fillId="0" borderId="0" xfId="0" applyFont="1" applyAlignment="1">
      <alignment horizontal="right"/>
    </xf>
    <xf numFmtId="168" fontId="6" fillId="0" borderId="0" xfId="0" applyNumberFormat="1" applyFont="1" applyAlignment="1">
      <alignment horizontal="right"/>
    </xf>
    <xf numFmtId="164" fontId="6" fillId="0" borderId="0" xfId="0" applyFont="1" applyAlignment="1">
      <alignment horizontal="center"/>
    </xf>
    <xf numFmtId="164" fontId="6" fillId="0" borderId="0" xfId="0" applyFont="1" applyAlignment="1">
      <alignment/>
    </xf>
    <xf numFmtId="164" fontId="4" fillId="0" borderId="0" xfId="0" applyFont="1" applyAlignment="1">
      <alignment horizontal="left"/>
    </xf>
    <xf numFmtId="164" fontId="4" fillId="0" borderId="0" xfId="0" applyFont="1" applyAlignment="1">
      <alignment horizontal="right"/>
    </xf>
    <xf numFmtId="164" fontId="4" fillId="0" borderId="4" xfId="0" applyFont="1" applyFill="1" applyBorder="1" applyAlignment="1">
      <alignment/>
    </xf>
    <xf numFmtId="164" fontId="4" fillId="0" borderId="5" xfId="0" applyFont="1" applyFill="1" applyBorder="1" applyAlignment="1">
      <alignment/>
    </xf>
    <xf numFmtId="167" fontId="4" fillId="0" borderId="5" xfId="0" applyNumberFormat="1" applyFont="1" applyFill="1" applyBorder="1" applyAlignment="1">
      <alignment/>
    </xf>
    <xf numFmtId="166" fontId="4" fillId="0" borderId="5" xfId="0" applyNumberFormat="1" applyFont="1" applyFill="1" applyBorder="1" applyAlignment="1">
      <alignment horizontal="right"/>
    </xf>
    <xf numFmtId="164" fontId="4" fillId="0" borderId="7" xfId="0" applyFont="1" applyFill="1" applyBorder="1" applyAlignment="1">
      <alignment/>
    </xf>
    <xf numFmtId="164" fontId="4" fillId="0" borderId="8" xfId="0" applyFont="1" applyFill="1" applyBorder="1" applyAlignment="1">
      <alignment/>
    </xf>
    <xf numFmtId="167" fontId="4" fillId="0" borderId="8" xfId="0" applyNumberFormat="1" applyFont="1" applyFill="1" applyBorder="1" applyAlignment="1">
      <alignment/>
    </xf>
    <xf numFmtId="164" fontId="4" fillId="0" borderId="11" xfId="0" applyFont="1" applyFill="1" applyBorder="1" applyAlignment="1">
      <alignment vertical="center"/>
    </xf>
    <xf numFmtId="164" fontId="4" fillId="0" borderId="8" xfId="0" applyFont="1" applyFill="1" applyBorder="1" applyAlignment="1">
      <alignment vertical="center"/>
    </xf>
    <xf numFmtId="167" fontId="4" fillId="0" borderId="11" xfId="0" applyNumberFormat="1" applyFont="1" applyFill="1" applyBorder="1" applyAlignment="1">
      <alignment horizontal="right" vertical="center"/>
    </xf>
    <xf numFmtId="166" fontId="4" fillId="0" borderId="11" xfId="0" applyNumberFormat="1" applyFont="1" applyFill="1" applyBorder="1" applyAlignment="1">
      <alignment horizontal="right" vertical="center"/>
    </xf>
    <xf numFmtId="164" fontId="4" fillId="0" borderId="11" xfId="0" applyFont="1" applyBorder="1" applyAlignment="1">
      <alignment horizontal="center" vertical="center" wrapText="1"/>
    </xf>
    <xf numFmtId="166" fontId="3" fillId="0" borderId="11" xfId="0" applyNumberFormat="1" applyFont="1" applyBorder="1" applyAlignment="1">
      <alignment vertical="center"/>
    </xf>
    <xf numFmtId="166" fontId="7" fillId="0" borderId="12" xfId="0" applyNumberFormat="1" applyFont="1" applyBorder="1" applyAlignment="1">
      <alignment vertical="center"/>
    </xf>
    <xf numFmtId="164" fontId="4" fillId="0" borderId="10" xfId="0" applyFont="1" applyFill="1" applyBorder="1" applyAlignment="1">
      <alignment/>
    </xf>
    <xf numFmtId="164" fontId="4" fillId="0" borderId="11" xfId="0" applyFont="1" applyBorder="1" applyAlignment="1">
      <alignment vertical="center"/>
    </xf>
    <xf numFmtId="167" fontId="4" fillId="0" borderId="11" xfId="0" applyNumberFormat="1" applyFont="1" applyFill="1" applyBorder="1" applyAlignment="1">
      <alignment/>
    </xf>
    <xf numFmtId="164" fontId="4" fillId="0" borderId="11" xfId="0" applyFont="1" applyFill="1" applyBorder="1" applyAlignment="1">
      <alignment/>
    </xf>
    <xf numFmtId="166" fontId="4" fillId="0" borderId="11" xfId="0" applyNumberFormat="1" applyFont="1" applyFill="1" applyBorder="1" applyAlignment="1">
      <alignment horizontal="right"/>
    </xf>
    <xf numFmtId="164" fontId="4" fillId="0" borderId="5" xfId="0" applyFont="1" applyBorder="1" applyAlignment="1">
      <alignment horizontal="center" vertical="center" wrapText="1"/>
    </xf>
    <xf numFmtId="164" fontId="4" fillId="0" borderId="8" xfId="0" applyFont="1" applyBorder="1" applyAlignment="1">
      <alignment horizontal="center" vertical="center" wrapText="1"/>
    </xf>
    <xf numFmtId="164" fontId="0" fillId="0" borderId="0" xfId="0" applyAlignment="1">
      <alignment/>
    </xf>
    <xf numFmtId="164" fontId="4" fillId="2" borderId="2" xfId="0" applyFont="1" applyFill="1" applyBorder="1" applyAlignment="1">
      <alignment horizontal="center" vertical="center"/>
    </xf>
    <xf numFmtId="164" fontId="4" fillId="0" borderId="11" xfId="0" applyFont="1" applyBorder="1" applyAlignment="1">
      <alignment horizontal="center"/>
    </xf>
    <xf numFmtId="166" fontId="3" fillId="0" borderId="9" xfId="0" applyNumberFormat="1" applyFont="1" applyBorder="1" applyAlignment="1">
      <alignment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314325</xdr:colOff>
      <xdr:row>0</xdr:row>
      <xdr:rowOff>9525</xdr:rowOff>
    </xdr:from>
    <xdr:to>
      <xdr:col>14</xdr:col>
      <xdr:colOff>0</xdr:colOff>
      <xdr:row>3</xdr:row>
      <xdr:rowOff>142875</xdr:rowOff>
    </xdr:to>
    <xdr:pic>
      <xdr:nvPicPr>
        <xdr:cNvPr id="1" name="Картина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15275" y="9525"/>
          <a:ext cx="1419225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304800</xdr:colOff>
      <xdr:row>0</xdr:row>
      <xdr:rowOff>19050</xdr:rowOff>
    </xdr:from>
    <xdr:to>
      <xdr:col>13</xdr:col>
      <xdr:colOff>847725</xdr:colOff>
      <xdr:row>3</xdr:row>
      <xdr:rowOff>171450</xdr:rowOff>
    </xdr:to>
    <xdr:pic>
      <xdr:nvPicPr>
        <xdr:cNvPr id="1" name="Картина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4325" y="19050"/>
          <a:ext cx="1419225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304800</xdr:colOff>
      <xdr:row>0</xdr:row>
      <xdr:rowOff>9525</xdr:rowOff>
    </xdr:from>
    <xdr:to>
      <xdr:col>13</xdr:col>
      <xdr:colOff>857250</xdr:colOff>
      <xdr:row>3</xdr:row>
      <xdr:rowOff>161925</xdr:rowOff>
    </xdr:to>
    <xdr:pic>
      <xdr:nvPicPr>
        <xdr:cNvPr id="1" name="Картина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91475" y="9525"/>
          <a:ext cx="144780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304800</xdr:colOff>
      <xdr:row>0</xdr:row>
      <xdr:rowOff>9525</xdr:rowOff>
    </xdr:from>
    <xdr:to>
      <xdr:col>13</xdr:col>
      <xdr:colOff>866775</xdr:colOff>
      <xdr:row>3</xdr:row>
      <xdr:rowOff>161925</xdr:rowOff>
    </xdr:to>
    <xdr:pic>
      <xdr:nvPicPr>
        <xdr:cNvPr id="1" name="Картина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10475" y="9525"/>
          <a:ext cx="1438275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3"/>
  <sheetViews>
    <sheetView tabSelected="1" zoomScale="90" zoomScaleNormal="90" workbookViewId="0" topLeftCell="A1">
      <selection activeCell="A24" sqref="A24"/>
    </sheetView>
  </sheetViews>
  <sheetFormatPr defaultColWidth="9.140625" defaultRowHeight="15"/>
  <cols>
    <col min="1" max="1" width="3.28125" style="0" customWidth="1"/>
    <col min="2" max="2" width="7.8515625" style="0" customWidth="1"/>
    <col min="3" max="3" width="4.140625" style="0" customWidth="1"/>
    <col min="4" max="4" width="9.421875" style="0" customWidth="1"/>
    <col min="5" max="5" width="7.7109375" style="0" customWidth="1"/>
    <col min="7" max="7" width="10.57421875" style="0" customWidth="1"/>
    <col min="8" max="8" width="13.421875" style="0" customWidth="1"/>
    <col min="9" max="9" width="9.8515625" style="0" customWidth="1"/>
    <col min="10" max="10" width="13.140625" style="0" customWidth="1"/>
    <col min="11" max="12" width="12.7109375" style="0" customWidth="1"/>
    <col min="13" max="13" width="12.57421875" style="0" customWidth="1"/>
    <col min="14" max="14" width="13.421875" style="0" customWidth="1"/>
  </cols>
  <sheetData>
    <row r="2" ht="16.5">
      <c r="A2" s="1" t="s">
        <v>0</v>
      </c>
    </row>
    <row r="3" ht="16.5">
      <c r="A3" s="1" t="s">
        <v>1</v>
      </c>
    </row>
    <row r="4" ht="16.5">
      <c r="A4" s="1" t="s">
        <v>2</v>
      </c>
    </row>
    <row r="5" spans="1:14" ht="34.5" customHeight="1">
      <c r="A5" s="2" t="s">
        <v>3</v>
      </c>
      <c r="B5" s="3" t="s">
        <v>4</v>
      </c>
      <c r="C5" s="4" t="s">
        <v>5</v>
      </c>
      <c r="D5" s="5" t="s">
        <v>6</v>
      </c>
      <c r="E5" s="5" t="s">
        <v>7</v>
      </c>
      <c r="F5" s="5" t="s">
        <v>8</v>
      </c>
      <c r="G5" s="6" t="s">
        <v>9</v>
      </c>
      <c r="H5" s="7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8" t="s">
        <v>16</v>
      </c>
    </row>
    <row r="6" spans="1:14" ht="16.5">
      <c r="A6" s="9">
        <v>1</v>
      </c>
      <c r="B6" s="10" t="s">
        <v>17</v>
      </c>
      <c r="C6" s="10">
        <v>1</v>
      </c>
      <c r="D6" s="11">
        <v>94.15</v>
      </c>
      <c r="E6" s="11">
        <v>22.98</v>
      </c>
      <c r="F6" s="11">
        <f aca="true" t="shared" si="0" ref="F6:F23">D6+E6</f>
        <v>117.13000000000001</v>
      </c>
      <c r="G6" s="12">
        <v>1090</v>
      </c>
      <c r="H6" s="12">
        <f aca="true" t="shared" si="1" ref="H6:H23">F6*G6</f>
        <v>127671.70000000001</v>
      </c>
      <c r="I6" s="13" t="s">
        <v>18</v>
      </c>
      <c r="J6" s="14">
        <f aca="true" t="shared" si="2" ref="J6:J23">H6-(H6*7.5%)</f>
        <v>118096.32250000001</v>
      </c>
      <c r="K6" s="14">
        <f aca="true" t="shared" si="3" ref="K6:K23">H6-(H6*9%)</f>
        <v>116181.247</v>
      </c>
      <c r="L6" s="14">
        <f aca="true" t="shared" si="4" ref="L6:L23">H6-(H6*12%)</f>
        <v>112351.096</v>
      </c>
      <c r="M6" s="14">
        <f aca="true" t="shared" si="5" ref="M6:M23">H6-(H6*15%)</f>
        <v>108520.945</v>
      </c>
      <c r="N6" s="15">
        <f aca="true" t="shared" si="6" ref="N6:N23">H6-(H6*20%)</f>
        <v>102137.36000000002</v>
      </c>
    </row>
    <row r="7" spans="1:14" ht="16.5">
      <c r="A7" s="16">
        <v>2</v>
      </c>
      <c r="B7" s="17" t="s">
        <v>17</v>
      </c>
      <c r="C7" s="17">
        <v>1</v>
      </c>
      <c r="D7" s="18">
        <v>91.8</v>
      </c>
      <c r="E7" s="18">
        <v>26.27</v>
      </c>
      <c r="F7" s="18">
        <f t="shared" si="0"/>
        <v>118.07</v>
      </c>
      <c r="G7" s="19">
        <v>1090</v>
      </c>
      <c r="H7" s="19">
        <f t="shared" si="1"/>
        <v>128696.29999999999</v>
      </c>
      <c r="I7" s="20" t="s">
        <v>19</v>
      </c>
      <c r="J7" s="21">
        <f t="shared" si="2"/>
        <v>119044.07749999998</v>
      </c>
      <c r="K7" s="21">
        <f t="shared" si="3"/>
        <v>117113.63299999999</v>
      </c>
      <c r="L7" s="21">
        <f t="shared" si="4"/>
        <v>113252.74399999999</v>
      </c>
      <c r="M7" s="21">
        <f t="shared" si="5"/>
        <v>109391.855</v>
      </c>
      <c r="N7" s="22">
        <f t="shared" si="6"/>
        <v>102957.04</v>
      </c>
    </row>
    <row r="8" spans="1:14" ht="16.5">
      <c r="A8" s="16">
        <v>4</v>
      </c>
      <c r="B8" s="17" t="s">
        <v>17</v>
      </c>
      <c r="C8" s="17">
        <v>1</v>
      </c>
      <c r="D8" s="18">
        <v>91.8</v>
      </c>
      <c r="E8" s="18">
        <v>25.97</v>
      </c>
      <c r="F8" s="18">
        <f t="shared" si="0"/>
        <v>117.77</v>
      </c>
      <c r="G8" s="19">
        <v>1090</v>
      </c>
      <c r="H8" s="19">
        <f t="shared" si="1"/>
        <v>128369.3</v>
      </c>
      <c r="I8" s="20" t="s">
        <v>19</v>
      </c>
      <c r="J8" s="21">
        <f t="shared" si="2"/>
        <v>118741.60250000001</v>
      </c>
      <c r="K8" s="21">
        <f t="shared" si="3"/>
        <v>116816.06300000001</v>
      </c>
      <c r="L8" s="21">
        <f t="shared" si="4"/>
        <v>112964.984</v>
      </c>
      <c r="M8" s="21">
        <f t="shared" si="5"/>
        <v>109113.905</v>
      </c>
      <c r="N8" s="22">
        <f t="shared" si="6"/>
        <v>102695.44</v>
      </c>
    </row>
    <row r="9" spans="1:14" ht="15.75">
      <c r="A9" s="16">
        <v>5</v>
      </c>
      <c r="B9" s="17" t="s">
        <v>17</v>
      </c>
      <c r="C9" s="17">
        <v>1</v>
      </c>
      <c r="D9" s="18">
        <v>94.15</v>
      </c>
      <c r="E9" s="18">
        <v>22.61</v>
      </c>
      <c r="F9" s="18">
        <f t="shared" si="0"/>
        <v>116.76</v>
      </c>
      <c r="G9" s="19">
        <v>1090</v>
      </c>
      <c r="H9" s="19">
        <f t="shared" si="1"/>
        <v>127268.40000000001</v>
      </c>
      <c r="I9" s="20" t="s">
        <v>18</v>
      </c>
      <c r="J9" s="21">
        <f t="shared" si="2"/>
        <v>117723.27</v>
      </c>
      <c r="K9" s="21">
        <f t="shared" si="3"/>
        <v>115814.244</v>
      </c>
      <c r="L9" s="21">
        <f t="shared" si="4"/>
        <v>111996.19200000001</v>
      </c>
      <c r="M9" s="21">
        <f t="shared" si="5"/>
        <v>108178.14000000001</v>
      </c>
      <c r="N9" s="22">
        <f t="shared" si="6"/>
        <v>101814.72</v>
      </c>
    </row>
    <row r="10" spans="1:14" ht="15.75">
      <c r="A10" s="16">
        <v>6</v>
      </c>
      <c r="B10" s="17" t="s">
        <v>17</v>
      </c>
      <c r="C10" s="17">
        <v>2</v>
      </c>
      <c r="D10" s="18">
        <v>108.5</v>
      </c>
      <c r="E10" s="18">
        <v>14.58</v>
      </c>
      <c r="F10" s="18">
        <f t="shared" si="0"/>
        <v>123.08</v>
      </c>
      <c r="G10" s="19">
        <v>1300</v>
      </c>
      <c r="H10" s="19">
        <f t="shared" si="1"/>
        <v>160004</v>
      </c>
      <c r="I10" s="23" t="s">
        <v>20</v>
      </c>
      <c r="J10" s="21">
        <f t="shared" si="2"/>
        <v>148003.7</v>
      </c>
      <c r="K10" s="21">
        <f t="shared" si="3"/>
        <v>145603.64</v>
      </c>
      <c r="L10" s="21">
        <f t="shared" si="4"/>
        <v>140803.52</v>
      </c>
      <c r="M10" s="21">
        <f t="shared" si="5"/>
        <v>136003.4</v>
      </c>
      <c r="N10" s="22">
        <f t="shared" si="6"/>
        <v>128003.2</v>
      </c>
    </row>
    <row r="11" spans="1:14" ht="15.75">
      <c r="A11" s="16">
        <v>7</v>
      </c>
      <c r="B11" s="17" t="s">
        <v>17</v>
      </c>
      <c r="C11" s="17">
        <v>2</v>
      </c>
      <c r="D11" s="18">
        <v>107</v>
      </c>
      <c r="E11" s="18">
        <v>14.38</v>
      </c>
      <c r="F11" s="18">
        <f t="shared" si="0"/>
        <v>121.38</v>
      </c>
      <c r="G11" s="19">
        <v>1300</v>
      </c>
      <c r="H11" s="19">
        <f t="shared" si="1"/>
        <v>157794</v>
      </c>
      <c r="I11" s="23" t="s">
        <v>20</v>
      </c>
      <c r="J11" s="21">
        <f t="shared" si="2"/>
        <v>145959.45</v>
      </c>
      <c r="K11" s="21">
        <f t="shared" si="3"/>
        <v>143592.54</v>
      </c>
      <c r="L11" s="21">
        <f t="shared" si="4"/>
        <v>138858.72</v>
      </c>
      <c r="M11" s="21">
        <f t="shared" si="5"/>
        <v>134124.9</v>
      </c>
      <c r="N11" s="22">
        <f t="shared" si="6"/>
        <v>126235.2</v>
      </c>
    </row>
    <row r="12" spans="1:14" ht="15.75">
      <c r="A12" s="16">
        <v>8</v>
      </c>
      <c r="B12" s="17" t="s">
        <v>17</v>
      </c>
      <c r="C12" s="17">
        <v>2</v>
      </c>
      <c r="D12" s="18">
        <v>102.5</v>
      </c>
      <c r="E12" s="18">
        <v>13.51</v>
      </c>
      <c r="F12" s="18">
        <f t="shared" si="0"/>
        <v>116.01</v>
      </c>
      <c r="G12" s="19">
        <v>1300</v>
      </c>
      <c r="H12" s="19">
        <f t="shared" si="1"/>
        <v>150813</v>
      </c>
      <c r="I12" s="23" t="s">
        <v>20</v>
      </c>
      <c r="J12" s="21">
        <f t="shared" si="2"/>
        <v>139502.025</v>
      </c>
      <c r="K12" s="21">
        <f t="shared" si="3"/>
        <v>137239.83</v>
      </c>
      <c r="L12" s="21">
        <f t="shared" si="4"/>
        <v>132715.44</v>
      </c>
      <c r="M12" s="21">
        <f t="shared" si="5"/>
        <v>128191.05</v>
      </c>
      <c r="N12" s="22">
        <f t="shared" si="6"/>
        <v>120650.4</v>
      </c>
    </row>
    <row r="13" spans="1:14" ht="15.75">
      <c r="A13" s="16">
        <v>9</v>
      </c>
      <c r="B13" s="17" t="s">
        <v>17</v>
      </c>
      <c r="C13" s="17">
        <v>2</v>
      </c>
      <c r="D13" s="18">
        <v>107</v>
      </c>
      <c r="E13" s="18">
        <v>13.69</v>
      </c>
      <c r="F13" s="18">
        <f t="shared" si="0"/>
        <v>120.69</v>
      </c>
      <c r="G13" s="19">
        <v>1300</v>
      </c>
      <c r="H13" s="19">
        <f t="shared" si="1"/>
        <v>156897</v>
      </c>
      <c r="I13" s="23" t="s">
        <v>20</v>
      </c>
      <c r="J13" s="21">
        <f t="shared" si="2"/>
        <v>145129.725</v>
      </c>
      <c r="K13" s="21">
        <f t="shared" si="3"/>
        <v>142776.27</v>
      </c>
      <c r="L13" s="21">
        <f t="shared" si="4"/>
        <v>138069.36</v>
      </c>
      <c r="M13" s="21">
        <f t="shared" si="5"/>
        <v>133362.45</v>
      </c>
      <c r="N13" s="22">
        <f t="shared" si="6"/>
        <v>125517.6</v>
      </c>
    </row>
    <row r="14" spans="1:14" ht="15.75">
      <c r="A14" s="16">
        <v>10</v>
      </c>
      <c r="B14" s="17" t="s">
        <v>17</v>
      </c>
      <c r="C14" s="17">
        <v>2</v>
      </c>
      <c r="D14" s="18">
        <v>108.5</v>
      </c>
      <c r="E14" s="18">
        <v>13.74</v>
      </c>
      <c r="F14" s="18">
        <f t="shared" si="0"/>
        <v>122.24</v>
      </c>
      <c r="G14" s="19">
        <v>1300</v>
      </c>
      <c r="H14" s="19">
        <f t="shared" si="1"/>
        <v>158912</v>
      </c>
      <c r="I14" s="23" t="s">
        <v>20</v>
      </c>
      <c r="J14" s="21">
        <f t="shared" si="2"/>
        <v>146993.6</v>
      </c>
      <c r="K14" s="21">
        <f t="shared" si="3"/>
        <v>144609.92</v>
      </c>
      <c r="L14" s="21">
        <f t="shared" si="4"/>
        <v>139842.56</v>
      </c>
      <c r="M14" s="21">
        <f t="shared" si="5"/>
        <v>135075.2</v>
      </c>
      <c r="N14" s="22">
        <f t="shared" si="6"/>
        <v>127129.6</v>
      </c>
    </row>
    <row r="15" spans="1:14" ht="15.75">
      <c r="A15" s="16">
        <v>11</v>
      </c>
      <c r="B15" s="17" t="s">
        <v>17</v>
      </c>
      <c r="C15" s="17">
        <v>3</v>
      </c>
      <c r="D15" s="18">
        <v>108.5</v>
      </c>
      <c r="E15" s="18">
        <v>15.98</v>
      </c>
      <c r="F15" s="18">
        <f t="shared" si="0"/>
        <v>124.48</v>
      </c>
      <c r="G15" s="19">
        <v>1600</v>
      </c>
      <c r="H15" s="19">
        <f t="shared" si="1"/>
        <v>199168</v>
      </c>
      <c r="I15" s="23" t="s">
        <v>20</v>
      </c>
      <c r="J15" s="21">
        <f t="shared" si="2"/>
        <v>184230.4</v>
      </c>
      <c r="K15" s="21">
        <f t="shared" si="3"/>
        <v>181242.88</v>
      </c>
      <c r="L15" s="21">
        <f t="shared" si="4"/>
        <v>175267.84</v>
      </c>
      <c r="M15" s="21">
        <f t="shared" si="5"/>
        <v>169292.8</v>
      </c>
      <c r="N15" s="22">
        <f t="shared" si="6"/>
        <v>159334.4</v>
      </c>
    </row>
    <row r="16" spans="1:14" ht="15.75">
      <c r="A16" s="16">
        <v>12</v>
      </c>
      <c r="B16" s="17" t="s">
        <v>17</v>
      </c>
      <c r="C16" s="17">
        <v>3</v>
      </c>
      <c r="D16" s="18">
        <v>107</v>
      </c>
      <c r="E16" s="18">
        <v>15.75</v>
      </c>
      <c r="F16" s="18">
        <f t="shared" si="0"/>
        <v>122.75</v>
      </c>
      <c r="G16" s="19">
        <v>1600</v>
      </c>
      <c r="H16" s="19">
        <f t="shared" si="1"/>
        <v>196400</v>
      </c>
      <c r="I16" s="23" t="s">
        <v>20</v>
      </c>
      <c r="J16" s="21">
        <f t="shared" si="2"/>
        <v>181670</v>
      </c>
      <c r="K16" s="21">
        <f t="shared" si="3"/>
        <v>178724</v>
      </c>
      <c r="L16" s="21">
        <f t="shared" si="4"/>
        <v>172832</v>
      </c>
      <c r="M16" s="21">
        <f t="shared" si="5"/>
        <v>166940</v>
      </c>
      <c r="N16" s="22">
        <f t="shared" si="6"/>
        <v>157120</v>
      </c>
    </row>
    <row r="17" spans="1:14" ht="15.75">
      <c r="A17" s="16">
        <v>13</v>
      </c>
      <c r="B17" s="17" t="s">
        <v>17</v>
      </c>
      <c r="C17" s="17">
        <v>3</v>
      </c>
      <c r="D17" s="18">
        <v>102.5</v>
      </c>
      <c r="E17" s="18">
        <v>14.8</v>
      </c>
      <c r="F17" s="18">
        <f t="shared" si="0"/>
        <v>117.3</v>
      </c>
      <c r="G17" s="19">
        <v>1600</v>
      </c>
      <c r="H17" s="19">
        <f t="shared" si="1"/>
        <v>187680</v>
      </c>
      <c r="I17" s="23" t="s">
        <v>20</v>
      </c>
      <c r="J17" s="21">
        <f t="shared" si="2"/>
        <v>173604</v>
      </c>
      <c r="K17" s="21">
        <f t="shared" si="3"/>
        <v>170788.8</v>
      </c>
      <c r="L17" s="21">
        <f t="shared" si="4"/>
        <v>165158.4</v>
      </c>
      <c r="M17" s="21">
        <f t="shared" si="5"/>
        <v>159528</v>
      </c>
      <c r="N17" s="22">
        <f t="shared" si="6"/>
        <v>150144</v>
      </c>
    </row>
    <row r="18" spans="1:14" ht="15.75">
      <c r="A18" s="16">
        <v>14</v>
      </c>
      <c r="B18" s="17" t="s">
        <v>17</v>
      </c>
      <c r="C18" s="17">
        <v>3</v>
      </c>
      <c r="D18" s="18">
        <v>107</v>
      </c>
      <c r="E18" s="18">
        <v>15</v>
      </c>
      <c r="F18" s="18">
        <f t="shared" si="0"/>
        <v>122</v>
      </c>
      <c r="G18" s="19">
        <v>1600</v>
      </c>
      <c r="H18" s="19">
        <f t="shared" si="1"/>
        <v>195200</v>
      </c>
      <c r="I18" s="23" t="s">
        <v>20</v>
      </c>
      <c r="J18" s="21">
        <f t="shared" si="2"/>
        <v>180560</v>
      </c>
      <c r="K18" s="21">
        <f t="shared" si="3"/>
        <v>177632</v>
      </c>
      <c r="L18" s="21">
        <f t="shared" si="4"/>
        <v>171776</v>
      </c>
      <c r="M18" s="21">
        <f t="shared" si="5"/>
        <v>165920</v>
      </c>
      <c r="N18" s="22">
        <f t="shared" si="6"/>
        <v>156160</v>
      </c>
    </row>
    <row r="19" spans="1:14" ht="15.75">
      <c r="A19" s="16">
        <v>15</v>
      </c>
      <c r="B19" s="17" t="s">
        <v>17</v>
      </c>
      <c r="C19" s="17">
        <v>3</v>
      </c>
      <c r="D19" s="18">
        <v>108.5</v>
      </c>
      <c r="E19" s="18">
        <v>15.06</v>
      </c>
      <c r="F19" s="18">
        <f t="shared" si="0"/>
        <v>123.56</v>
      </c>
      <c r="G19" s="19">
        <v>1600</v>
      </c>
      <c r="H19" s="19">
        <f t="shared" si="1"/>
        <v>197696</v>
      </c>
      <c r="I19" s="23" t="s">
        <v>20</v>
      </c>
      <c r="J19" s="21">
        <f t="shared" si="2"/>
        <v>182868.8</v>
      </c>
      <c r="K19" s="21">
        <f t="shared" si="3"/>
        <v>179903.36</v>
      </c>
      <c r="L19" s="21">
        <f t="shared" si="4"/>
        <v>173972.48</v>
      </c>
      <c r="M19" s="21">
        <f t="shared" si="5"/>
        <v>168041.6</v>
      </c>
      <c r="N19" s="22">
        <f t="shared" si="6"/>
        <v>158156.8</v>
      </c>
    </row>
    <row r="20" spans="1:14" ht="15.75">
      <c r="A20" s="16">
        <v>16</v>
      </c>
      <c r="B20" s="17" t="s">
        <v>17</v>
      </c>
      <c r="C20" s="17">
        <v>4</v>
      </c>
      <c r="D20" s="18">
        <v>108.5</v>
      </c>
      <c r="E20" s="18">
        <v>15.05</v>
      </c>
      <c r="F20" s="18">
        <f t="shared" si="0"/>
        <v>123.55</v>
      </c>
      <c r="G20" s="19">
        <v>1690</v>
      </c>
      <c r="H20" s="19">
        <f t="shared" si="1"/>
        <v>208799.5</v>
      </c>
      <c r="I20" s="23" t="s">
        <v>21</v>
      </c>
      <c r="J20" s="21">
        <f t="shared" si="2"/>
        <v>193139.5375</v>
      </c>
      <c r="K20" s="21">
        <f t="shared" si="3"/>
        <v>190007.545</v>
      </c>
      <c r="L20" s="21">
        <f t="shared" si="4"/>
        <v>183743.56</v>
      </c>
      <c r="M20" s="21">
        <f t="shared" si="5"/>
        <v>177479.575</v>
      </c>
      <c r="N20" s="22">
        <f t="shared" si="6"/>
        <v>167039.6</v>
      </c>
    </row>
    <row r="21" spans="1:14" ht="15.75">
      <c r="A21" s="16">
        <v>18</v>
      </c>
      <c r="B21" s="17" t="s">
        <v>17</v>
      </c>
      <c r="C21" s="17">
        <v>4</v>
      </c>
      <c r="D21" s="18">
        <v>102.5</v>
      </c>
      <c r="E21" s="18">
        <v>14.8</v>
      </c>
      <c r="F21" s="18">
        <f t="shared" si="0"/>
        <v>117.3</v>
      </c>
      <c r="G21" s="19">
        <v>1690</v>
      </c>
      <c r="H21" s="19">
        <f t="shared" si="1"/>
        <v>198237</v>
      </c>
      <c r="I21" s="23" t="s">
        <v>21</v>
      </c>
      <c r="J21" s="21">
        <f t="shared" si="2"/>
        <v>183369.225</v>
      </c>
      <c r="K21" s="21">
        <f t="shared" si="3"/>
        <v>180395.67</v>
      </c>
      <c r="L21" s="21">
        <f t="shared" si="4"/>
        <v>174448.56</v>
      </c>
      <c r="M21" s="21">
        <f t="shared" si="5"/>
        <v>168501.45</v>
      </c>
      <c r="N21" s="22">
        <f t="shared" si="6"/>
        <v>158589.6</v>
      </c>
    </row>
    <row r="22" spans="1:14" ht="15.75">
      <c r="A22" s="16">
        <v>19</v>
      </c>
      <c r="B22" s="17" t="s">
        <v>17</v>
      </c>
      <c r="C22" s="17">
        <v>4</v>
      </c>
      <c r="D22" s="18">
        <v>107</v>
      </c>
      <c r="E22" s="18">
        <v>15</v>
      </c>
      <c r="F22" s="18">
        <f t="shared" si="0"/>
        <v>122</v>
      </c>
      <c r="G22" s="19">
        <v>1690</v>
      </c>
      <c r="H22" s="19">
        <f t="shared" si="1"/>
        <v>206180</v>
      </c>
      <c r="I22" s="23" t="s">
        <v>21</v>
      </c>
      <c r="J22" s="21">
        <f t="shared" si="2"/>
        <v>190716.5</v>
      </c>
      <c r="K22" s="21">
        <f t="shared" si="3"/>
        <v>187623.8</v>
      </c>
      <c r="L22" s="21">
        <f t="shared" si="4"/>
        <v>181438.4</v>
      </c>
      <c r="M22" s="21">
        <f t="shared" si="5"/>
        <v>175253</v>
      </c>
      <c r="N22" s="22">
        <f t="shared" si="6"/>
        <v>164944</v>
      </c>
    </row>
    <row r="23" spans="1:14" ht="15.75">
      <c r="A23" s="16">
        <v>20</v>
      </c>
      <c r="B23" s="17" t="s">
        <v>17</v>
      </c>
      <c r="C23" s="17">
        <v>4</v>
      </c>
      <c r="D23" s="18">
        <v>108.5</v>
      </c>
      <c r="E23" s="18">
        <v>14.18</v>
      </c>
      <c r="F23" s="18">
        <f t="shared" si="0"/>
        <v>122.68</v>
      </c>
      <c r="G23" s="19">
        <v>1690</v>
      </c>
      <c r="H23" s="19">
        <f t="shared" si="1"/>
        <v>207329.2</v>
      </c>
      <c r="I23" s="23" t="s">
        <v>21</v>
      </c>
      <c r="J23" s="21">
        <f t="shared" si="2"/>
        <v>191779.51</v>
      </c>
      <c r="K23" s="21">
        <f t="shared" si="3"/>
        <v>188669.57200000001</v>
      </c>
      <c r="L23" s="21">
        <f t="shared" si="4"/>
        <v>182449.696</v>
      </c>
      <c r="M23" s="21">
        <f t="shared" si="5"/>
        <v>176229.82</v>
      </c>
      <c r="N23" s="22">
        <f t="shared" si="6"/>
        <v>165863.36000000002</v>
      </c>
    </row>
    <row r="24" ht="15.75"/>
  </sheetData>
  <sheetProtection selectLockedCells="1" selectUnlockedCells="1"/>
  <autoFilter ref="A5:N5"/>
  <printOptions/>
  <pageMargins left="0.1798611111111111" right="0.14027777777777778" top="0.3902777777777778" bottom="0.7479166666666667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07"/>
  <sheetViews>
    <sheetView zoomScale="90" zoomScaleNormal="90" workbookViewId="0" topLeftCell="A1">
      <selection activeCell="N19" sqref="N19"/>
    </sheetView>
  </sheetViews>
  <sheetFormatPr defaultColWidth="9.140625" defaultRowHeight="15"/>
  <cols>
    <col min="1" max="1" width="6.7109375" style="24" customWidth="1"/>
    <col min="2" max="2" width="8.57421875" style="24" customWidth="1"/>
    <col min="3" max="3" width="4.00390625" style="24" customWidth="1"/>
    <col min="4" max="4" width="8.7109375" style="24" customWidth="1"/>
    <col min="5" max="5" width="7.28125" style="24" customWidth="1"/>
    <col min="6" max="6" width="8.7109375" style="24" customWidth="1"/>
    <col min="7" max="7" width="9.140625" style="24" customWidth="1"/>
    <col min="8" max="8" width="12.28125" style="24" customWidth="1"/>
    <col min="9" max="9" width="11.00390625" style="25" customWidth="1"/>
    <col min="10" max="10" width="13.140625" style="26" customWidth="1"/>
    <col min="11" max="11" width="11.7109375" style="26" customWidth="1"/>
    <col min="12" max="13" width="13.140625" style="26" customWidth="1"/>
    <col min="14" max="14" width="13.28125" style="26" customWidth="1"/>
  </cols>
  <sheetData>
    <row r="2" ht="15.75">
      <c r="A2" s="1" t="s">
        <v>0</v>
      </c>
    </row>
    <row r="3" ht="15.75">
      <c r="A3" s="1" t="s">
        <v>22</v>
      </c>
    </row>
    <row r="4" ht="16.5">
      <c r="A4" s="1" t="s">
        <v>2</v>
      </c>
    </row>
    <row r="5" spans="1:14" ht="30.75">
      <c r="A5" s="2" t="s">
        <v>3</v>
      </c>
      <c r="B5" s="3" t="s">
        <v>4</v>
      </c>
      <c r="C5" s="4" t="s">
        <v>5</v>
      </c>
      <c r="D5" s="5" t="s">
        <v>6</v>
      </c>
      <c r="E5" s="5" t="s">
        <v>7</v>
      </c>
      <c r="F5" s="5" t="s">
        <v>8</v>
      </c>
      <c r="G5" s="6" t="s">
        <v>9</v>
      </c>
      <c r="H5" s="7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8" t="s">
        <v>16</v>
      </c>
    </row>
    <row r="6" spans="1:14" ht="15.75">
      <c r="A6" s="27" t="s">
        <v>23</v>
      </c>
      <c r="B6" s="28" t="s">
        <v>24</v>
      </c>
      <c r="C6" s="28">
        <v>1</v>
      </c>
      <c r="D6" s="29">
        <v>27.5</v>
      </c>
      <c r="E6" s="29">
        <v>2.65</v>
      </c>
      <c r="F6" s="29">
        <v>30.15</v>
      </c>
      <c r="G6" s="30">
        <v>350</v>
      </c>
      <c r="H6" s="31">
        <f aca="true" t="shared" si="0" ref="H6:H17">G6*F6</f>
        <v>10552.5</v>
      </c>
      <c r="I6" s="32" t="s">
        <v>25</v>
      </c>
      <c r="J6" s="33">
        <f aca="true" t="shared" si="1" ref="J6:J105">H6-(H6*7.5%)</f>
        <v>9761.0625</v>
      </c>
      <c r="K6" s="21">
        <f aca="true" t="shared" si="2" ref="K6:K105">H6-(H6*9%)</f>
        <v>9602.775</v>
      </c>
      <c r="L6" s="21">
        <f aca="true" t="shared" si="3" ref="L6:L105">H6-(H6*12%)</f>
        <v>9286.2</v>
      </c>
      <c r="M6" s="21">
        <f aca="true" t="shared" si="4" ref="M6:M105">H6-(H6*15%)</f>
        <v>8969.625</v>
      </c>
      <c r="N6" s="22">
        <f aca="true" t="shared" si="5" ref="N6:N105">H6-(H6*20%)</f>
        <v>8442</v>
      </c>
    </row>
    <row r="7" spans="1:14" ht="15.75">
      <c r="A7" s="27" t="s">
        <v>26</v>
      </c>
      <c r="B7" s="28" t="s">
        <v>24</v>
      </c>
      <c r="C7" s="28">
        <v>1</v>
      </c>
      <c r="D7" s="28">
        <v>36.28</v>
      </c>
      <c r="E7" s="29">
        <v>3.5</v>
      </c>
      <c r="F7" s="29">
        <v>39.78</v>
      </c>
      <c r="G7" s="30">
        <v>350</v>
      </c>
      <c r="H7" s="31">
        <f t="shared" si="0"/>
        <v>13923</v>
      </c>
      <c r="I7" s="32" t="s">
        <v>25</v>
      </c>
      <c r="J7" s="33">
        <f t="shared" si="1"/>
        <v>12878.775</v>
      </c>
      <c r="K7" s="21">
        <f t="shared" si="2"/>
        <v>12669.93</v>
      </c>
      <c r="L7" s="21">
        <f t="shared" si="3"/>
        <v>12252.24</v>
      </c>
      <c r="M7" s="21">
        <f t="shared" si="4"/>
        <v>11834.55</v>
      </c>
      <c r="N7" s="22">
        <f t="shared" si="5"/>
        <v>11138.4</v>
      </c>
    </row>
    <row r="8" spans="1:14" ht="15">
      <c r="A8" s="27" t="s">
        <v>27</v>
      </c>
      <c r="B8" s="28" t="s">
        <v>24</v>
      </c>
      <c r="C8" s="28">
        <v>1</v>
      </c>
      <c r="D8" s="28">
        <v>30.17</v>
      </c>
      <c r="E8" s="29">
        <v>2.91</v>
      </c>
      <c r="F8" s="29">
        <v>33.08</v>
      </c>
      <c r="G8" s="30">
        <v>350</v>
      </c>
      <c r="H8" s="31">
        <f t="shared" si="0"/>
        <v>11578</v>
      </c>
      <c r="I8" s="32" t="s">
        <v>25</v>
      </c>
      <c r="J8" s="33">
        <f t="shared" si="1"/>
        <v>10709.65</v>
      </c>
      <c r="K8" s="21">
        <f t="shared" si="2"/>
        <v>10535.98</v>
      </c>
      <c r="L8" s="21">
        <f t="shared" si="3"/>
        <v>10188.64</v>
      </c>
      <c r="M8" s="21">
        <f t="shared" si="4"/>
        <v>9841.3</v>
      </c>
      <c r="N8" s="22">
        <f t="shared" si="5"/>
        <v>9262.4</v>
      </c>
    </row>
    <row r="9" spans="1:14" ht="15.75">
      <c r="A9" s="27" t="s">
        <v>28</v>
      </c>
      <c r="B9" s="28" t="s">
        <v>24</v>
      </c>
      <c r="C9" s="28">
        <v>1</v>
      </c>
      <c r="D9" s="28">
        <v>34.39</v>
      </c>
      <c r="E9" s="29">
        <v>3.32</v>
      </c>
      <c r="F9" s="29">
        <v>37.71</v>
      </c>
      <c r="G9" s="30">
        <v>350</v>
      </c>
      <c r="H9" s="31">
        <f t="shared" si="0"/>
        <v>13198.5</v>
      </c>
      <c r="I9" s="32" t="s">
        <v>25</v>
      </c>
      <c r="J9" s="33">
        <f t="shared" si="1"/>
        <v>12208.6125</v>
      </c>
      <c r="K9" s="21">
        <f t="shared" si="2"/>
        <v>12010.635</v>
      </c>
      <c r="L9" s="21">
        <f t="shared" si="3"/>
        <v>11614.68</v>
      </c>
      <c r="M9" s="21">
        <f t="shared" si="4"/>
        <v>11218.725</v>
      </c>
      <c r="N9" s="22">
        <f t="shared" si="5"/>
        <v>10558.8</v>
      </c>
    </row>
    <row r="10" spans="1:14" ht="15.75">
      <c r="A10" s="27" t="s">
        <v>29</v>
      </c>
      <c r="B10" s="28" t="s">
        <v>24</v>
      </c>
      <c r="C10" s="28">
        <v>1</v>
      </c>
      <c r="D10" s="28">
        <v>34.39</v>
      </c>
      <c r="E10" s="29">
        <v>3.32</v>
      </c>
      <c r="F10" s="29">
        <v>37.71</v>
      </c>
      <c r="G10" s="30">
        <v>350</v>
      </c>
      <c r="H10" s="31">
        <f t="shared" si="0"/>
        <v>13198.5</v>
      </c>
      <c r="I10" s="32" t="s">
        <v>25</v>
      </c>
      <c r="J10" s="33">
        <f t="shared" si="1"/>
        <v>12208.6125</v>
      </c>
      <c r="K10" s="21">
        <f t="shared" si="2"/>
        <v>12010.635</v>
      </c>
      <c r="L10" s="21">
        <f t="shared" si="3"/>
        <v>11614.68</v>
      </c>
      <c r="M10" s="21">
        <f t="shared" si="4"/>
        <v>11218.725</v>
      </c>
      <c r="N10" s="22">
        <f t="shared" si="5"/>
        <v>10558.8</v>
      </c>
    </row>
    <row r="11" spans="1:14" ht="15">
      <c r="A11" s="27" t="s">
        <v>30</v>
      </c>
      <c r="B11" s="28" t="s">
        <v>24</v>
      </c>
      <c r="C11" s="28">
        <v>1</v>
      </c>
      <c r="D11" s="28">
        <v>30.17</v>
      </c>
      <c r="E11" s="29">
        <v>2.91</v>
      </c>
      <c r="F11" s="29">
        <v>33.08</v>
      </c>
      <c r="G11" s="30">
        <v>350</v>
      </c>
      <c r="H11" s="31">
        <f t="shared" si="0"/>
        <v>11578</v>
      </c>
      <c r="I11" s="32" t="s">
        <v>25</v>
      </c>
      <c r="J11" s="33">
        <f t="shared" si="1"/>
        <v>10709.65</v>
      </c>
      <c r="K11" s="21">
        <f t="shared" si="2"/>
        <v>10535.98</v>
      </c>
      <c r="L11" s="21">
        <f t="shared" si="3"/>
        <v>10188.64</v>
      </c>
      <c r="M11" s="21">
        <f t="shared" si="4"/>
        <v>9841.3</v>
      </c>
      <c r="N11" s="22">
        <f t="shared" si="5"/>
        <v>9262.4</v>
      </c>
    </row>
    <row r="12" spans="1:14" ht="15">
      <c r="A12" s="27" t="s">
        <v>31</v>
      </c>
      <c r="B12" s="28" t="s">
        <v>24</v>
      </c>
      <c r="C12" s="28">
        <v>1</v>
      </c>
      <c r="D12" s="28">
        <v>36.28</v>
      </c>
      <c r="E12" s="29">
        <v>3.5</v>
      </c>
      <c r="F12" s="29">
        <v>39.78</v>
      </c>
      <c r="G12" s="30">
        <v>350</v>
      </c>
      <c r="H12" s="31">
        <f t="shared" si="0"/>
        <v>13923</v>
      </c>
      <c r="I12" s="32" t="s">
        <v>25</v>
      </c>
      <c r="J12" s="33">
        <f t="shared" si="1"/>
        <v>12878.775</v>
      </c>
      <c r="K12" s="21">
        <f t="shared" si="2"/>
        <v>12669.93</v>
      </c>
      <c r="L12" s="21">
        <f t="shared" si="3"/>
        <v>12252.24</v>
      </c>
      <c r="M12" s="21">
        <f t="shared" si="4"/>
        <v>11834.55</v>
      </c>
      <c r="N12" s="22">
        <f t="shared" si="5"/>
        <v>11138.4</v>
      </c>
    </row>
    <row r="13" spans="1:14" ht="15">
      <c r="A13" s="27" t="s">
        <v>32</v>
      </c>
      <c r="B13" s="28" t="s">
        <v>24</v>
      </c>
      <c r="C13" s="28">
        <v>1</v>
      </c>
      <c r="D13" s="28">
        <v>30.69</v>
      </c>
      <c r="E13" s="29">
        <v>2.97</v>
      </c>
      <c r="F13" s="29">
        <v>33.660000000000004</v>
      </c>
      <c r="G13" s="30">
        <v>350</v>
      </c>
      <c r="H13" s="31">
        <f t="shared" si="0"/>
        <v>11781.000000000002</v>
      </c>
      <c r="I13" s="32" t="s">
        <v>25</v>
      </c>
      <c r="J13" s="33">
        <f t="shared" si="1"/>
        <v>10897.425000000001</v>
      </c>
      <c r="K13" s="21">
        <f t="shared" si="2"/>
        <v>10720.710000000001</v>
      </c>
      <c r="L13" s="21">
        <f t="shared" si="3"/>
        <v>10367.280000000002</v>
      </c>
      <c r="M13" s="21">
        <f t="shared" si="4"/>
        <v>10013.850000000002</v>
      </c>
      <c r="N13" s="22">
        <f t="shared" si="5"/>
        <v>9424.800000000001</v>
      </c>
    </row>
    <row r="14" spans="1:14" ht="15">
      <c r="A14" s="27" t="s">
        <v>33</v>
      </c>
      <c r="B14" s="28" t="s">
        <v>24</v>
      </c>
      <c r="C14" s="28">
        <v>1</v>
      </c>
      <c r="D14" s="28">
        <v>30.69</v>
      </c>
      <c r="E14" s="29">
        <v>2.97</v>
      </c>
      <c r="F14" s="29">
        <v>33.660000000000004</v>
      </c>
      <c r="G14" s="30">
        <v>350</v>
      </c>
      <c r="H14" s="31">
        <f t="shared" si="0"/>
        <v>11781.000000000002</v>
      </c>
      <c r="I14" s="32" t="s">
        <v>25</v>
      </c>
      <c r="J14" s="33">
        <f t="shared" si="1"/>
        <v>10897.425000000001</v>
      </c>
      <c r="K14" s="21">
        <f t="shared" si="2"/>
        <v>10720.710000000001</v>
      </c>
      <c r="L14" s="21">
        <f t="shared" si="3"/>
        <v>10367.280000000002</v>
      </c>
      <c r="M14" s="21">
        <f t="shared" si="4"/>
        <v>10013.850000000002</v>
      </c>
      <c r="N14" s="22">
        <f t="shared" si="5"/>
        <v>9424.800000000001</v>
      </c>
    </row>
    <row r="15" spans="1:14" ht="15">
      <c r="A15" s="27" t="s">
        <v>34</v>
      </c>
      <c r="B15" s="28" t="s">
        <v>24</v>
      </c>
      <c r="C15" s="28">
        <v>1</v>
      </c>
      <c r="D15" s="28">
        <v>56.63</v>
      </c>
      <c r="E15" s="29">
        <v>5.47</v>
      </c>
      <c r="F15" s="29">
        <v>62.1</v>
      </c>
      <c r="G15" s="30">
        <v>350</v>
      </c>
      <c r="H15" s="31">
        <f t="shared" si="0"/>
        <v>21735</v>
      </c>
      <c r="I15" s="32" t="s">
        <v>25</v>
      </c>
      <c r="J15" s="33">
        <f t="shared" si="1"/>
        <v>20104.875</v>
      </c>
      <c r="K15" s="21">
        <f t="shared" si="2"/>
        <v>19778.85</v>
      </c>
      <c r="L15" s="21">
        <f t="shared" si="3"/>
        <v>19126.8</v>
      </c>
      <c r="M15" s="21">
        <f t="shared" si="4"/>
        <v>18474.75</v>
      </c>
      <c r="N15" s="22">
        <f t="shared" si="5"/>
        <v>17388</v>
      </c>
    </row>
    <row r="16" spans="1:14" ht="15.75">
      <c r="A16" s="27" t="s">
        <v>35</v>
      </c>
      <c r="B16" s="28" t="s">
        <v>24</v>
      </c>
      <c r="C16" s="28">
        <v>1</v>
      </c>
      <c r="D16" s="28">
        <v>55.89</v>
      </c>
      <c r="E16" s="29">
        <v>5.39</v>
      </c>
      <c r="F16" s="29">
        <v>61.28</v>
      </c>
      <c r="G16" s="30">
        <v>350</v>
      </c>
      <c r="H16" s="31">
        <f t="shared" si="0"/>
        <v>21448</v>
      </c>
      <c r="I16" s="32" t="s">
        <v>25</v>
      </c>
      <c r="J16" s="33">
        <f t="shared" si="1"/>
        <v>19839.4</v>
      </c>
      <c r="K16" s="21">
        <f t="shared" si="2"/>
        <v>19517.68</v>
      </c>
      <c r="L16" s="21">
        <f t="shared" si="3"/>
        <v>18874.24</v>
      </c>
      <c r="M16" s="21">
        <f t="shared" si="4"/>
        <v>18230.8</v>
      </c>
      <c r="N16" s="22">
        <f t="shared" si="5"/>
        <v>17158.4</v>
      </c>
    </row>
    <row r="17" spans="1:14" ht="15.75">
      <c r="A17" s="27" t="s">
        <v>36</v>
      </c>
      <c r="B17" s="28" t="s">
        <v>24</v>
      </c>
      <c r="C17" s="28">
        <v>1</v>
      </c>
      <c r="D17" s="28">
        <v>51.35</v>
      </c>
      <c r="E17" s="29">
        <v>4.96</v>
      </c>
      <c r="F17" s="29">
        <v>56.31</v>
      </c>
      <c r="G17" s="30">
        <v>350</v>
      </c>
      <c r="H17" s="31">
        <f t="shared" si="0"/>
        <v>19708.5</v>
      </c>
      <c r="I17" s="32" t="s">
        <v>25</v>
      </c>
      <c r="J17" s="33">
        <f t="shared" si="1"/>
        <v>18230.3625</v>
      </c>
      <c r="K17" s="21">
        <f t="shared" si="2"/>
        <v>17934.735</v>
      </c>
      <c r="L17" s="21">
        <f t="shared" si="3"/>
        <v>17343.48</v>
      </c>
      <c r="M17" s="21">
        <f t="shared" si="4"/>
        <v>16752.225</v>
      </c>
      <c r="N17" s="22">
        <f t="shared" si="5"/>
        <v>15766.8</v>
      </c>
    </row>
    <row r="18" spans="1:14" ht="15">
      <c r="A18" s="27" t="s">
        <v>37</v>
      </c>
      <c r="B18" s="28" t="s">
        <v>38</v>
      </c>
      <c r="C18" s="28">
        <v>1</v>
      </c>
      <c r="D18" s="28">
        <v>62.44</v>
      </c>
      <c r="E18" s="29">
        <v>16.82</v>
      </c>
      <c r="F18" s="29">
        <v>79.25999999999999</v>
      </c>
      <c r="G18" s="30">
        <v>840</v>
      </c>
      <c r="H18" s="34">
        <f aca="true" t="shared" si="6" ref="H18:H105">F18*G18</f>
        <v>66578.4</v>
      </c>
      <c r="I18" s="20" t="s">
        <v>19</v>
      </c>
      <c r="J18" s="33">
        <f t="shared" si="1"/>
        <v>61585.02</v>
      </c>
      <c r="K18" s="21">
        <f t="shared" si="2"/>
        <v>60586.344</v>
      </c>
      <c r="L18" s="21">
        <f t="shared" si="3"/>
        <v>58588.992</v>
      </c>
      <c r="M18" s="21">
        <f t="shared" si="4"/>
        <v>56591.64</v>
      </c>
      <c r="N18" s="22">
        <f t="shared" si="5"/>
        <v>53262.719999999994</v>
      </c>
    </row>
    <row r="19" spans="1:14" ht="15.75">
      <c r="A19" s="27" t="s">
        <v>39</v>
      </c>
      <c r="B19" s="28" t="s">
        <v>40</v>
      </c>
      <c r="C19" s="28">
        <v>1</v>
      </c>
      <c r="D19" s="28">
        <v>30.26</v>
      </c>
      <c r="E19" s="29">
        <v>8.14</v>
      </c>
      <c r="F19" s="29">
        <v>38.400000000000006</v>
      </c>
      <c r="G19" s="30">
        <v>840</v>
      </c>
      <c r="H19" s="34">
        <f t="shared" si="6"/>
        <v>32256.000000000004</v>
      </c>
      <c r="I19" s="20" t="s">
        <v>19</v>
      </c>
      <c r="J19" s="33">
        <f t="shared" si="1"/>
        <v>29836.800000000003</v>
      </c>
      <c r="K19" s="21">
        <f t="shared" si="2"/>
        <v>29352.960000000003</v>
      </c>
      <c r="L19" s="21">
        <f t="shared" si="3"/>
        <v>28385.280000000002</v>
      </c>
      <c r="M19" s="21">
        <f t="shared" si="4"/>
        <v>27417.600000000002</v>
      </c>
      <c r="N19" s="22">
        <f t="shared" si="5"/>
        <v>25804.800000000003</v>
      </c>
    </row>
    <row r="20" spans="1:14" ht="15">
      <c r="A20" s="27" t="s">
        <v>41</v>
      </c>
      <c r="B20" s="28" t="s">
        <v>40</v>
      </c>
      <c r="C20" s="28">
        <v>1</v>
      </c>
      <c r="D20" s="28">
        <v>31.45</v>
      </c>
      <c r="E20" s="29">
        <v>8.6</v>
      </c>
      <c r="F20" s="29">
        <v>40.05</v>
      </c>
      <c r="G20" s="30">
        <v>840</v>
      </c>
      <c r="H20" s="34">
        <f t="shared" si="6"/>
        <v>33642</v>
      </c>
      <c r="I20" s="20" t="s">
        <v>19</v>
      </c>
      <c r="J20" s="33">
        <f t="shared" si="1"/>
        <v>31118.85</v>
      </c>
      <c r="K20" s="21">
        <f t="shared" si="2"/>
        <v>30614.22</v>
      </c>
      <c r="L20" s="21">
        <f t="shared" si="3"/>
        <v>29604.96</v>
      </c>
      <c r="M20" s="21">
        <f t="shared" si="4"/>
        <v>28595.7</v>
      </c>
      <c r="N20" s="22">
        <f t="shared" si="5"/>
        <v>26913.6</v>
      </c>
    </row>
    <row r="21" spans="1:14" ht="15">
      <c r="A21" s="27" t="s">
        <v>42</v>
      </c>
      <c r="B21" s="28" t="s">
        <v>40</v>
      </c>
      <c r="C21" s="28">
        <v>1</v>
      </c>
      <c r="D21" s="28">
        <v>30.69</v>
      </c>
      <c r="E21" s="29">
        <v>8.26</v>
      </c>
      <c r="F21" s="29">
        <v>38.95</v>
      </c>
      <c r="G21" s="30">
        <v>840</v>
      </c>
      <c r="H21" s="34">
        <f t="shared" si="6"/>
        <v>32718.000000000004</v>
      </c>
      <c r="I21" s="20" t="s">
        <v>19</v>
      </c>
      <c r="J21" s="33">
        <f t="shared" si="1"/>
        <v>30264.15</v>
      </c>
      <c r="K21" s="21">
        <f t="shared" si="2"/>
        <v>29773.380000000005</v>
      </c>
      <c r="L21" s="21">
        <f t="shared" si="3"/>
        <v>28791.840000000004</v>
      </c>
      <c r="M21" s="21">
        <f t="shared" si="4"/>
        <v>27810.300000000003</v>
      </c>
      <c r="N21" s="22">
        <f t="shared" si="5"/>
        <v>26174.4</v>
      </c>
    </row>
    <row r="22" spans="1:14" ht="15.75">
      <c r="A22" s="27" t="s">
        <v>43</v>
      </c>
      <c r="B22" s="28" t="s">
        <v>40</v>
      </c>
      <c r="C22" s="28">
        <v>1</v>
      </c>
      <c r="D22" s="28">
        <v>31.11</v>
      </c>
      <c r="E22" s="29">
        <v>8.19</v>
      </c>
      <c r="F22" s="29">
        <v>39.3</v>
      </c>
      <c r="G22" s="30">
        <v>840</v>
      </c>
      <c r="H22" s="34">
        <f t="shared" si="6"/>
        <v>33012</v>
      </c>
      <c r="I22" s="20" t="s">
        <v>19</v>
      </c>
      <c r="J22" s="33">
        <f t="shared" si="1"/>
        <v>30536.1</v>
      </c>
      <c r="K22" s="21">
        <f t="shared" si="2"/>
        <v>30040.92</v>
      </c>
      <c r="L22" s="21">
        <f t="shared" si="3"/>
        <v>29050.56</v>
      </c>
      <c r="M22" s="21">
        <f t="shared" si="4"/>
        <v>28060.2</v>
      </c>
      <c r="N22" s="22">
        <f t="shared" si="5"/>
        <v>26409.6</v>
      </c>
    </row>
    <row r="23" spans="1:14" ht="15">
      <c r="A23" s="27" t="s">
        <v>44</v>
      </c>
      <c r="B23" s="28" t="s">
        <v>40</v>
      </c>
      <c r="C23" s="28">
        <v>1</v>
      </c>
      <c r="D23" s="29">
        <v>30.26</v>
      </c>
      <c r="E23" s="29">
        <v>8.14</v>
      </c>
      <c r="F23" s="29">
        <v>38.400000000000006</v>
      </c>
      <c r="G23" s="30">
        <v>840</v>
      </c>
      <c r="H23" s="34">
        <f t="shared" si="6"/>
        <v>32256.000000000004</v>
      </c>
      <c r="I23" s="20" t="s">
        <v>19</v>
      </c>
      <c r="J23" s="33">
        <f t="shared" si="1"/>
        <v>29836.800000000003</v>
      </c>
      <c r="K23" s="21">
        <f t="shared" si="2"/>
        <v>29352.960000000003</v>
      </c>
      <c r="L23" s="21">
        <f t="shared" si="3"/>
        <v>28385.280000000002</v>
      </c>
      <c r="M23" s="21">
        <f t="shared" si="4"/>
        <v>27417.600000000002</v>
      </c>
      <c r="N23" s="22">
        <f t="shared" si="5"/>
        <v>25804.800000000003</v>
      </c>
    </row>
    <row r="24" spans="1:14" ht="15.75">
      <c r="A24" s="27" t="s">
        <v>45</v>
      </c>
      <c r="B24" s="28" t="s">
        <v>40</v>
      </c>
      <c r="C24" s="28">
        <v>1</v>
      </c>
      <c r="D24" s="28">
        <v>36.61</v>
      </c>
      <c r="E24" s="29">
        <v>9.1</v>
      </c>
      <c r="F24" s="29">
        <v>45.71</v>
      </c>
      <c r="G24" s="30">
        <v>840</v>
      </c>
      <c r="H24" s="34">
        <f t="shared" si="6"/>
        <v>38396.4</v>
      </c>
      <c r="I24" s="20" t="s">
        <v>19</v>
      </c>
      <c r="J24" s="33">
        <f t="shared" si="1"/>
        <v>35516.67</v>
      </c>
      <c r="K24" s="21">
        <f t="shared" si="2"/>
        <v>34940.724</v>
      </c>
      <c r="L24" s="21">
        <f t="shared" si="3"/>
        <v>33788.832</v>
      </c>
      <c r="M24" s="21">
        <f t="shared" si="4"/>
        <v>32636.940000000002</v>
      </c>
      <c r="N24" s="22">
        <f t="shared" si="5"/>
        <v>30717.120000000003</v>
      </c>
    </row>
    <row r="25" spans="1:14" ht="15">
      <c r="A25" s="27" t="s">
        <v>46</v>
      </c>
      <c r="B25" s="28" t="s">
        <v>40</v>
      </c>
      <c r="C25" s="28">
        <v>1</v>
      </c>
      <c r="D25" s="28">
        <v>36.61</v>
      </c>
      <c r="E25" s="29">
        <v>9.1</v>
      </c>
      <c r="F25" s="29">
        <v>45.71</v>
      </c>
      <c r="G25" s="30">
        <v>840</v>
      </c>
      <c r="H25" s="34">
        <f t="shared" si="6"/>
        <v>38396.4</v>
      </c>
      <c r="I25" s="20" t="s">
        <v>19</v>
      </c>
      <c r="J25" s="33">
        <f t="shared" si="1"/>
        <v>35516.67</v>
      </c>
      <c r="K25" s="21">
        <f t="shared" si="2"/>
        <v>34940.724</v>
      </c>
      <c r="L25" s="21">
        <f t="shared" si="3"/>
        <v>33788.832</v>
      </c>
      <c r="M25" s="21">
        <f t="shared" si="4"/>
        <v>32636.940000000002</v>
      </c>
      <c r="N25" s="22">
        <f t="shared" si="5"/>
        <v>30717.120000000003</v>
      </c>
    </row>
    <row r="26" spans="1:14" ht="15">
      <c r="A26" s="27" t="s">
        <v>47</v>
      </c>
      <c r="B26" s="28" t="s">
        <v>38</v>
      </c>
      <c r="C26" s="28">
        <v>2</v>
      </c>
      <c r="D26" s="28">
        <v>68.28</v>
      </c>
      <c r="E26" s="35">
        <v>16.93</v>
      </c>
      <c r="F26" s="36">
        <v>85.21</v>
      </c>
      <c r="G26" s="37">
        <v>940</v>
      </c>
      <c r="H26" s="31">
        <f t="shared" si="6"/>
        <v>80097.4</v>
      </c>
      <c r="I26" s="38" t="s">
        <v>48</v>
      </c>
      <c r="J26" s="33">
        <f t="shared" si="1"/>
        <v>74090.095</v>
      </c>
      <c r="K26" s="21">
        <f t="shared" si="2"/>
        <v>72888.63399999999</v>
      </c>
      <c r="L26" s="21">
        <f t="shared" si="3"/>
        <v>70485.712</v>
      </c>
      <c r="M26" s="21">
        <f t="shared" si="4"/>
        <v>68082.79</v>
      </c>
      <c r="N26" s="22">
        <f t="shared" si="5"/>
        <v>64077.92</v>
      </c>
    </row>
    <row r="27" spans="1:14" ht="15">
      <c r="A27" s="27" t="s">
        <v>49</v>
      </c>
      <c r="B27" s="28" t="s">
        <v>38</v>
      </c>
      <c r="C27" s="28">
        <v>2</v>
      </c>
      <c r="D27" s="28">
        <v>68.28</v>
      </c>
      <c r="E27" s="35">
        <v>16.93</v>
      </c>
      <c r="F27" s="36">
        <v>85.21</v>
      </c>
      <c r="G27" s="37">
        <v>940</v>
      </c>
      <c r="H27" s="31">
        <f t="shared" si="6"/>
        <v>80097.4</v>
      </c>
      <c r="I27" s="38" t="s">
        <v>48</v>
      </c>
      <c r="J27" s="33">
        <f t="shared" si="1"/>
        <v>74090.095</v>
      </c>
      <c r="K27" s="21">
        <f t="shared" si="2"/>
        <v>72888.63399999999</v>
      </c>
      <c r="L27" s="21">
        <f t="shared" si="3"/>
        <v>70485.712</v>
      </c>
      <c r="M27" s="21">
        <f t="shared" si="4"/>
        <v>68082.79</v>
      </c>
      <c r="N27" s="22">
        <f t="shared" si="5"/>
        <v>64077.92</v>
      </c>
    </row>
    <row r="28" spans="1:14" ht="15">
      <c r="A28" s="27" t="s">
        <v>50</v>
      </c>
      <c r="B28" s="28" t="s">
        <v>38</v>
      </c>
      <c r="C28" s="28">
        <v>2</v>
      </c>
      <c r="D28" s="28">
        <v>66.97</v>
      </c>
      <c r="E28" s="35">
        <v>16.33</v>
      </c>
      <c r="F28" s="36">
        <v>83.3</v>
      </c>
      <c r="G28" s="37">
        <v>940</v>
      </c>
      <c r="H28" s="31">
        <f t="shared" si="6"/>
        <v>78302</v>
      </c>
      <c r="I28" s="38" t="s">
        <v>48</v>
      </c>
      <c r="J28" s="33">
        <f t="shared" si="1"/>
        <v>72429.35</v>
      </c>
      <c r="K28" s="21">
        <f t="shared" si="2"/>
        <v>71254.82</v>
      </c>
      <c r="L28" s="21">
        <f t="shared" si="3"/>
        <v>68905.76</v>
      </c>
      <c r="M28" s="21">
        <f t="shared" si="4"/>
        <v>66556.7</v>
      </c>
      <c r="N28" s="22">
        <f t="shared" si="5"/>
        <v>62641.6</v>
      </c>
    </row>
    <row r="29" spans="1:14" ht="15">
      <c r="A29" s="27" t="s">
        <v>51</v>
      </c>
      <c r="B29" s="28" t="s">
        <v>40</v>
      </c>
      <c r="C29" s="28">
        <v>2</v>
      </c>
      <c r="D29" s="28">
        <v>50.48</v>
      </c>
      <c r="E29" s="35">
        <v>17.63</v>
      </c>
      <c r="F29" s="36">
        <v>68.11</v>
      </c>
      <c r="G29" s="37">
        <v>940</v>
      </c>
      <c r="H29" s="31">
        <f t="shared" si="6"/>
        <v>64023.4</v>
      </c>
      <c r="I29" s="38" t="s">
        <v>19</v>
      </c>
      <c r="J29" s="33">
        <f t="shared" si="1"/>
        <v>59221.645000000004</v>
      </c>
      <c r="K29" s="21">
        <f t="shared" si="2"/>
        <v>58261.294</v>
      </c>
      <c r="L29" s="21">
        <f t="shared" si="3"/>
        <v>56340.592000000004</v>
      </c>
      <c r="M29" s="21">
        <f t="shared" si="4"/>
        <v>54419.89</v>
      </c>
      <c r="N29" s="22">
        <f t="shared" si="5"/>
        <v>51218.72</v>
      </c>
    </row>
    <row r="30" spans="1:14" ht="15.75">
      <c r="A30" s="27" t="s">
        <v>52</v>
      </c>
      <c r="B30" s="28" t="s">
        <v>40</v>
      </c>
      <c r="C30" s="28">
        <v>2</v>
      </c>
      <c r="D30" s="28">
        <v>40.78</v>
      </c>
      <c r="E30" s="35">
        <v>14.53</v>
      </c>
      <c r="F30" s="36">
        <v>55.31</v>
      </c>
      <c r="G30" s="37">
        <v>940</v>
      </c>
      <c r="H30" s="31">
        <f t="shared" si="6"/>
        <v>51991.4</v>
      </c>
      <c r="I30" s="38" t="s">
        <v>19</v>
      </c>
      <c r="J30" s="33">
        <f t="shared" si="1"/>
        <v>48092.045</v>
      </c>
      <c r="K30" s="21">
        <f t="shared" si="2"/>
        <v>47312.174</v>
      </c>
      <c r="L30" s="21">
        <f t="shared" si="3"/>
        <v>45752.432</v>
      </c>
      <c r="M30" s="21">
        <f t="shared" si="4"/>
        <v>44192.69</v>
      </c>
      <c r="N30" s="22">
        <f t="shared" si="5"/>
        <v>41593.12</v>
      </c>
    </row>
    <row r="31" spans="1:14" ht="15.75">
      <c r="A31" s="27" t="s">
        <v>53</v>
      </c>
      <c r="B31" s="28" t="s">
        <v>38</v>
      </c>
      <c r="C31" s="28">
        <v>2</v>
      </c>
      <c r="D31" s="28">
        <v>57.68</v>
      </c>
      <c r="E31" s="35">
        <v>10.149999999999999</v>
      </c>
      <c r="F31" s="36">
        <v>67.83</v>
      </c>
      <c r="G31" s="37">
        <v>940</v>
      </c>
      <c r="H31" s="31">
        <f t="shared" si="6"/>
        <v>63760.2</v>
      </c>
      <c r="I31" s="38" t="s">
        <v>19</v>
      </c>
      <c r="J31" s="33">
        <f t="shared" si="1"/>
        <v>58978.185</v>
      </c>
      <c r="K31" s="21">
        <f t="shared" si="2"/>
        <v>58021.782</v>
      </c>
      <c r="L31" s="21">
        <f t="shared" si="3"/>
        <v>56108.975999999995</v>
      </c>
      <c r="M31" s="21">
        <f t="shared" si="4"/>
        <v>54196.17</v>
      </c>
      <c r="N31" s="22">
        <f t="shared" si="5"/>
        <v>51008.159999999996</v>
      </c>
    </row>
    <row r="32" spans="1:14" ht="15">
      <c r="A32" s="27" t="s">
        <v>54</v>
      </c>
      <c r="B32" s="28" t="s">
        <v>38</v>
      </c>
      <c r="C32" s="28">
        <v>2</v>
      </c>
      <c r="D32" s="28">
        <v>56.95</v>
      </c>
      <c r="E32" s="35">
        <v>10.08</v>
      </c>
      <c r="F32" s="36">
        <v>67.03</v>
      </c>
      <c r="G32" s="37">
        <v>940</v>
      </c>
      <c r="H32" s="31">
        <f t="shared" si="6"/>
        <v>63008.200000000004</v>
      </c>
      <c r="I32" s="38" t="s">
        <v>19</v>
      </c>
      <c r="J32" s="33">
        <f t="shared" si="1"/>
        <v>58282.58500000001</v>
      </c>
      <c r="K32" s="21">
        <f t="shared" si="2"/>
        <v>57337.46200000001</v>
      </c>
      <c r="L32" s="21">
        <f t="shared" si="3"/>
        <v>55447.216</v>
      </c>
      <c r="M32" s="21">
        <f t="shared" si="4"/>
        <v>53556.97</v>
      </c>
      <c r="N32" s="22">
        <f t="shared" si="5"/>
        <v>50406.560000000005</v>
      </c>
    </row>
    <row r="33" spans="1:14" ht="15">
      <c r="A33" s="27" t="s">
        <v>55</v>
      </c>
      <c r="B33" s="28" t="s">
        <v>38</v>
      </c>
      <c r="C33" s="28">
        <v>2</v>
      </c>
      <c r="D33" s="28">
        <v>56.36</v>
      </c>
      <c r="E33" s="35">
        <v>10.29</v>
      </c>
      <c r="F33" s="36">
        <v>66.65</v>
      </c>
      <c r="G33" s="37">
        <v>940</v>
      </c>
      <c r="H33" s="31">
        <f t="shared" si="6"/>
        <v>62651.00000000001</v>
      </c>
      <c r="I33" s="38" t="s">
        <v>19</v>
      </c>
      <c r="J33" s="33">
        <f t="shared" si="1"/>
        <v>57952.175</v>
      </c>
      <c r="K33" s="21">
        <f t="shared" si="2"/>
        <v>57012.41</v>
      </c>
      <c r="L33" s="21">
        <f t="shared" si="3"/>
        <v>55132.880000000005</v>
      </c>
      <c r="M33" s="21">
        <f t="shared" si="4"/>
        <v>53253.350000000006</v>
      </c>
      <c r="N33" s="22">
        <f t="shared" si="5"/>
        <v>50120.8</v>
      </c>
    </row>
    <row r="34" spans="1:14" ht="15">
      <c r="A34" s="27" t="s">
        <v>56</v>
      </c>
      <c r="B34" s="28" t="s">
        <v>38</v>
      </c>
      <c r="C34" s="28">
        <v>2</v>
      </c>
      <c r="D34" s="29">
        <v>55.9</v>
      </c>
      <c r="E34" s="35">
        <v>10.69</v>
      </c>
      <c r="F34" s="36">
        <v>66.59</v>
      </c>
      <c r="G34" s="37">
        <v>940</v>
      </c>
      <c r="H34" s="31">
        <f t="shared" si="6"/>
        <v>62594.600000000006</v>
      </c>
      <c r="I34" s="38" t="s">
        <v>19</v>
      </c>
      <c r="J34" s="33">
        <f t="shared" si="1"/>
        <v>57900.005000000005</v>
      </c>
      <c r="K34" s="21">
        <f t="shared" si="2"/>
        <v>56961.086</v>
      </c>
      <c r="L34" s="21">
        <f t="shared" si="3"/>
        <v>55083.24800000001</v>
      </c>
      <c r="M34" s="21">
        <f t="shared" si="4"/>
        <v>53205.41</v>
      </c>
      <c r="N34" s="22">
        <f t="shared" si="5"/>
        <v>50075.68000000001</v>
      </c>
    </row>
    <row r="35" spans="1:14" ht="15">
      <c r="A35" s="27" t="s">
        <v>57</v>
      </c>
      <c r="B35" s="28" t="s">
        <v>38</v>
      </c>
      <c r="C35" s="28">
        <v>2</v>
      </c>
      <c r="D35" s="28">
        <v>56.97</v>
      </c>
      <c r="E35" s="35">
        <v>10.79</v>
      </c>
      <c r="F35" s="36">
        <v>67.75999999999999</v>
      </c>
      <c r="G35" s="37">
        <v>940</v>
      </c>
      <c r="H35" s="31">
        <f t="shared" si="6"/>
        <v>63694.399999999994</v>
      </c>
      <c r="I35" s="38" t="s">
        <v>19</v>
      </c>
      <c r="J35" s="33">
        <f t="shared" si="1"/>
        <v>58917.31999999999</v>
      </c>
      <c r="K35" s="21">
        <f t="shared" si="2"/>
        <v>57961.903999999995</v>
      </c>
      <c r="L35" s="21">
        <f t="shared" si="3"/>
        <v>56051.07199999999</v>
      </c>
      <c r="M35" s="21">
        <f t="shared" si="4"/>
        <v>54140.24</v>
      </c>
      <c r="N35" s="22">
        <f t="shared" si="5"/>
        <v>50955.52</v>
      </c>
    </row>
    <row r="36" spans="1:14" ht="15">
      <c r="A36" s="39" t="s">
        <v>58</v>
      </c>
      <c r="B36" s="40" t="s">
        <v>38</v>
      </c>
      <c r="C36" s="41">
        <v>3</v>
      </c>
      <c r="D36" s="42">
        <v>56.42</v>
      </c>
      <c r="E36" s="43">
        <v>10.33</v>
      </c>
      <c r="F36" s="44">
        <v>66.75</v>
      </c>
      <c r="G36" s="45">
        <v>1000</v>
      </c>
      <c r="H36" s="46">
        <f t="shared" si="6"/>
        <v>66750</v>
      </c>
      <c r="I36" s="47" t="s">
        <v>21</v>
      </c>
      <c r="J36" s="48">
        <f t="shared" si="1"/>
        <v>61743.75</v>
      </c>
      <c r="K36" s="14">
        <f t="shared" si="2"/>
        <v>60742.5</v>
      </c>
      <c r="L36" s="14">
        <f t="shared" si="3"/>
        <v>58740</v>
      </c>
      <c r="M36" s="14">
        <f t="shared" si="4"/>
        <v>56737.5</v>
      </c>
      <c r="N36" s="15">
        <f t="shared" si="5"/>
        <v>53400</v>
      </c>
    </row>
    <row r="37" spans="1:14" ht="15">
      <c r="A37" s="27" t="s">
        <v>59</v>
      </c>
      <c r="B37" s="28" t="s">
        <v>40</v>
      </c>
      <c r="C37" s="28">
        <v>3</v>
      </c>
      <c r="D37" s="29">
        <v>37.79</v>
      </c>
      <c r="E37" s="29">
        <v>6.71</v>
      </c>
      <c r="F37" s="49">
        <v>44.5</v>
      </c>
      <c r="G37" s="30">
        <v>990</v>
      </c>
      <c r="H37" s="34">
        <f t="shared" si="6"/>
        <v>44055</v>
      </c>
      <c r="I37" s="38" t="s">
        <v>48</v>
      </c>
      <c r="J37" s="33">
        <f t="shared" si="1"/>
        <v>40750.875</v>
      </c>
      <c r="K37" s="21">
        <f t="shared" si="2"/>
        <v>40090.05</v>
      </c>
      <c r="L37" s="21">
        <f t="shared" si="3"/>
        <v>38768.4</v>
      </c>
      <c r="M37" s="21">
        <f t="shared" si="4"/>
        <v>37446.75</v>
      </c>
      <c r="N37" s="22">
        <f t="shared" si="5"/>
        <v>35244</v>
      </c>
    </row>
    <row r="38" spans="1:14" ht="15">
      <c r="A38" s="27" t="s">
        <v>60</v>
      </c>
      <c r="B38" s="28" t="s">
        <v>38</v>
      </c>
      <c r="C38" s="28">
        <v>3</v>
      </c>
      <c r="D38" s="29">
        <v>78.54</v>
      </c>
      <c r="E38" s="29">
        <v>13.95</v>
      </c>
      <c r="F38" s="49">
        <v>92.49</v>
      </c>
      <c r="G38" s="30">
        <v>990</v>
      </c>
      <c r="H38" s="34">
        <f t="shared" si="6"/>
        <v>91565.09999999999</v>
      </c>
      <c r="I38" s="38" t="s">
        <v>48</v>
      </c>
      <c r="J38" s="33">
        <f t="shared" si="1"/>
        <v>84697.7175</v>
      </c>
      <c r="K38" s="21">
        <f t="shared" si="2"/>
        <v>83324.241</v>
      </c>
      <c r="L38" s="21">
        <f t="shared" si="3"/>
        <v>80577.288</v>
      </c>
      <c r="M38" s="21">
        <f t="shared" si="4"/>
        <v>77830.33499999999</v>
      </c>
      <c r="N38" s="22">
        <f t="shared" si="5"/>
        <v>73252.07999999999</v>
      </c>
    </row>
    <row r="39" spans="1:14" ht="15">
      <c r="A39" s="27" t="s">
        <v>61</v>
      </c>
      <c r="B39" s="28" t="s">
        <v>38</v>
      </c>
      <c r="C39" s="28">
        <v>3</v>
      </c>
      <c r="D39" s="29">
        <v>79.08</v>
      </c>
      <c r="E39" s="29">
        <v>14.04</v>
      </c>
      <c r="F39" s="49">
        <v>93.12</v>
      </c>
      <c r="G39" s="30">
        <v>990</v>
      </c>
      <c r="H39" s="34">
        <f t="shared" si="6"/>
        <v>92188.8</v>
      </c>
      <c r="I39" s="38" t="s">
        <v>48</v>
      </c>
      <c r="J39" s="33">
        <f t="shared" si="1"/>
        <v>85274.64</v>
      </c>
      <c r="K39" s="21">
        <f t="shared" si="2"/>
        <v>83891.808</v>
      </c>
      <c r="L39" s="21">
        <f t="shared" si="3"/>
        <v>81126.144</v>
      </c>
      <c r="M39" s="21">
        <f t="shared" si="4"/>
        <v>78360.48000000001</v>
      </c>
      <c r="N39" s="22">
        <f t="shared" si="5"/>
        <v>73751.04000000001</v>
      </c>
    </row>
    <row r="40" spans="1:14" ht="15">
      <c r="A40" s="27" t="s">
        <v>62</v>
      </c>
      <c r="B40" s="28" t="s">
        <v>38</v>
      </c>
      <c r="C40" s="28">
        <v>3</v>
      </c>
      <c r="D40" s="29">
        <v>79.08</v>
      </c>
      <c r="E40" s="29">
        <v>14.04</v>
      </c>
      <c r="F40" s="49">
        <v>93.12</v>
      </c>
      <c r="G40" s="30">
        <v>990</v>
      </c>
      <c r="H40" s="34">
        <f t="shared" si="6"/>
        <v>92188.8</v>
      </c>
      <c r="I40" s="38" t="s">
        <v>48</v>
      </c>
      <c r="J40" s="33">
        <f t="shared" si="1"/>
        <v>85274.64</v>
      </c>
      <c r="K40" s="21">
        <f t="shared" si="2"/>
        <v>83891.808</v>
      </c>
      <c r="L40" s="21">
        <f t="shared" si="3"/>
        <v>81126.144</v>
      </c>
      <c r="M40" s="21">
        <f t="shared" si="4"/>
        <v>78360.48000000001</v>
      </c>
      <c r="N40" s="22">
        <f t="shared" si="5"/>
        <v>73751.04000000001</v>
      </c>
    </row>
    <row r="41" spans="1:14" ht="15">
      <c r="A41" s="27" t="s">
        <v>63</v>
      </c>
      <c r="B41" s="28" t="s">
        <v>38</v>
      </c>
      <c r="C41" s="28">
        <v>3</v>
      </c>
      <c r="D41" s="29">
        <v>77.29</v>
      </c>
      <c r="E41" s="29">
        <v>13.73</v>
      </c>
      <c r="F41" s="49">
        <v>91.02000000000001</v>
      </c>
      <c r="G41" s="30">
        <v>990</v>
      </c>
      <c r="H41" s="34">
        <f t="shared" si="6"/>
        <v>90109.8</v>
      </c>
      <c r="I41" s="38" t="s">
        <v>48</v>
      </c>
      <c r="J41" s="33">
        <f t="shared" si="1"/>
        <v>83351.565</v>
      </c>
      <c r="K41" s="21">
        <f t="shared" si="2"/>
        <v>81999.918</v>
      </c>
      <c r="L41" s="21">
        <f t="shared" si="3"/>
        <v>79296.62400000001</v>
      </c>
      <c r="M41" s="21">
        <f t="shared" si="4"/>
        <v>76593.33</v>
      </c>
      <c r="N41" s="22">
        <f t="shared" si="5"/>
        <v>72087.84</v>
      </c>
    </row>
    <row r="42" spans="1:14" ht="15">
      <c r="A42" s="27" t="s">
        <v>64</v>
      </c>
      <c r="B42" s="28" t="s">
        <v>38</v>
      </c>
      <c r="C42" s="28">
        <v>3</v>
      </c>
      <c r="D42" s="29">
        <v>53.74</v>
      </c>
      <c r="E42" s="29">
        <v>9.54</v>
      </c>
      <c r="F42" s="49">
        <v>63.28</v>
      </c>
      <c r="G42" s="30">
        <v>990</v>
      </c>
      <c r="H42" s="34">
        <f t="shared" si="6"/>
        <v>62647.200000000004</v>
      </c>
      <c r="I42" s="38" t="s">
        <v>48</v>
      </c>
      <c r="J42" s="33">
        <f t="shared" si="1"/>
        <v>57948.66</v>
      </c>
      <c r="K42" s="21">
        <f t="shared" si="2"/>
        <v>57008.952000000005</v>
      </c>
      <c r="L42" s="21">
        <f t="shared" si="3"/>
        <v>55129.53600000001</v>
      </c>
      <c r="M42" s="21">
        <f t="shared" si="4"/>
        <v>53250.12</v>
      </c>
      <c r="N42" s="22">
        <f t="shared" si="5"/>
        <v>50117.76</v>
      </c>
    </row>
    <row r="43" spans="1:14" ht="15">
      <c r="A43" s="27" t="s">
        <v>65</v>
      </c>
      <c r="B43" s="28" t="s">
        <v>38</v>
      </c>
      <c r="C43" s="28">
        <v>3</v>
      </c>
      <c r="D43" s="29">
        <v>91.27</v>
      </c>
      <c r="E43" s="29">
        <v>16.21</v>
      </c>
      <c r="F43" s="49">
        <v>107.47999999999999</v>
      </c>
      <c r="G43" s="30">
        <v>990</v>
      </c>
      <c r="H43" s="34">
        <f t="shared" si="6"/>
        <v>106405.2</v>
      </c>
      <c r="I43" s="38" t="s">
        <v>48</v>
      </c>
      <c r="J43" s="33">
        <f t="shared" si="1"/>
        <v>98424.81</v>
      </c>
      <c r="K43" s="21">
        <f t="shared" si="2"/>
        <v>96828.732</v>
      </c>
      <c r="L43" s="21">
        <f t="shared" si="3"/>
        <v>93636.576</v>
      </c>
      <c r="M43" s="21">
        <f t="shared" si="4"/>
        <v>90444.42</v>
      </c>
      <c r="N43" s="22">
        <f t="shared" si="5"/>
        <v>85124.16</v>
      </c>
    </row>
    <row r="44" spans="1:14" ht="15">
      <c r="A44" s="27" t="s">
        <v>66</v>
      </c>
      <c r="B44" s="28" t="s">
        <v>38</v>
      </c>
      <c r="C44" s="28">
        <v>3</v>
      </c>
      <c r="D44" s="29">
        <v>62.44</v>
      </c>
      <c r="E44" s="29">
        <v>11.54</v>
      </c>
      <c r="F44" s="49">
        <v>73.97999999999999</v>
      </c>
      <c r="G44" s="30">
        <v>1000</v>
      </c>
      <c r="H44" s="34">
        <f t="shared" si="6"/>
        <v>73979.99999999999</v>
      </c>
      <c r="I44" s="38" t="s">
        <v>20</v>
      </c>
      <c r="J44" s="33">
        <f t="shared" si="1"/>
        <v>68431.49999999999</v>
      </c>
      <c r="K44" s="21">
        <f t="shared" si="2"/>
        <v>67321.79999999999</v>
      </c>
      <c r="L44" s="21">
        <f t="shared" si="3"/>
        <v>65102.39999999999</v>
      </c>
      <c r="M44" s="21">
        <f t="shared" si="4"/>
        <v>62882.999999999985</v>
      </c>
      <c r="N44" s="22">
        <f t="shared" si="5"/>
        <v>59183.999999999985</v>
      </c>
    </row>
    <row r="45" spans="1:14" ht="15">
      <c r="A45" s="27" t="s">
        <v>67</v>
      </c>
      <c r="B45" s="28" t="s">
        <v>38</v>
      </c>
      <c r="C45" s="28">
        <v>3</v>
      </c>
      <c r="D45" s="29">
        <v>61.72</v>
      </c>
      <c r="E45" s="29">
        <v>11.41</v>
      </c>
      <c r="F45" s="49">
        <v>73.13</v>
      </c>
      <c r="G45" s="30">
        <v>1000</v>
      </c>
      <c r="H45" s="34">
        <f t="shared" si="6"/>
        <v>73130</v>
      </c>
      <c r="I45" s="38" t="s">
        <v>21</v>
      </c>
      <c r="J45" s="33">
        <f t="shared" si="1"/>
        <v>67645.25</v>
      </c>
      <c r="K45" s="21">
        <f t="shared" si="2"/>
        <v>66548.3</v>
      </c>
      <c r="L45" s="21">
        <f t="shared" si="3"/>
        <v>64354.4</v>
      </c>
      <c r="M45" s="21">
        <f t="shared" si="4"/>
        <v>62160.5</v>
      </c>
      <c r="N45" s="22">
        <f t="shared" si="5"/>
        <v>58504</v>
      </c>
    </row>
    <row r="46" spans="1:14" ht="15">
      <c r="A46" s="27" t="s">
        <v>68</v>
      </c>
      <c r="B46" s="28" t="s">
        <v>38</v>
      </c>
      <c r="C46" s="28">
        <v>3</v>
      </c>
      <c r="D46" s="29">
        <v>61.38</v>
      </c>
      <c r="E46" s="29">
        <v>11.35</v>
      </c>
      <c r="F46" s="49">
        <v>72.73</v>
      </c>
      <c r="G46" s="30">
        <v>1000</v>
      </c>
      <c r="H46" s="34">
        <f t="shared" si="6"/>
        <v>72730</v>
      </c>
      <c r="I46" s="38" t="s">
        <v>21</v>
      </c>
      <c r="J46" s="33">
        <f t="shared" si="1"/>
        <v>67275.25</v>
      </c>
      <c r="K46" s="21">
        <f t="shared" si="2"/>
        <v>66184.3</v>
      </c>
      <c r="L46" s="21">
        <f t="shared" si="3"/>
        <v>64002.4</v>
      </c>
      <c r="M46" s="21">
        <f t="shared" si="4"/>
        <v>61820.5</v>
      </c>
      <c r="N46" s="22">
        <f t="shared" si="5"/>
        <v>58184</v>
      </c>
    </row>
    <row r="47" spans="1:14" ht="15">
      <c r="A47" s="27" t="s">
        <v>69</v>
      </c>
      <c r="B47" s="28" t="s">
        <v>38</v>
      </c>
      <c r="C47" s="28">
        <v>3</v>
      </c>
      <c r="D47" s="29">
        <v>73.11</v>
      </c>
      <c r="E47" s="29">
        <v>13.52</v>
      </c>
      <c r="F47" s="49">
        <v>86.63</v>
      </c>
      <c r="G47" s="30">
        <v>1000</v>
      </c>
      <c r="H47" s="34">
        <f t="shared" si="6"/>
        <v>86630</v>
      </c>
      <c r="I47" s="38" t="s">
        <v>21</v>
      </c>
      <c r="J47" s="33">
        <f t="shared" si="1"/>
        <v>80132.75</v>
      </c>
      <c r="K47" s="21">
        <f t="shared" si="2"/>
        <v>78833.3</v>
      </c>
      <c r="L47" s="21">
        <f t="shared" si="3"/>
        <v>76234.4</v>
      </c>
      <c r="M47" s="21">
        <f t="shared" si="4"/>
        <v>73635.5</v>
      </c>
      <c r="N47" s="22">
        <f t="shared" si="5"/>
        <v>69304</v>
      </c>
    </row>
    <row r="48" spans="1:14" ht="15">
      <c r="A48" s="27" t="s">
        <v>70</v>
      </c>
      <c r="B48" s="28" t="s">
        <v>38</v>
      </c>
      <c r="C48" s="28">
        <v>3</v>
      </c>
      <c r="D48" s="29">
        <v>80.64</v>
      </c>
      <c r="E48" s="29">
        <v>14.91</v>
      </c>
      <c r="F48" s="49">
        <v>95.55</v>
      </c>
      <c r="G48" s="30">
        <v>1000</v>
      </c>
      <c r="H48" s="34">
        <f t="shared" si="6"/>
        <v>95550</v>
      </c>
      <c r="I48" s="38" t="s">
        <v>21</v>
      </c>
      <c r="J48" s="33">
        <f t="shared" si="1"/>
        <v>88383.75</v>
      </c>
      <c r="K48" s="21">
        <f t="shared" si="2"/>
        <v>86950.5</v>
      </c>
      <c r="L48" s="21">
        <f t="shared" si="3"/>
        <v>84084</v>
      </c>
      <c r="M48" s="21">
        <f t="shared" si="4"/>
        <v>81217.5</v>
      </c>
      <c r="N48" s="22">
        <f t="shared" si="5"/>
        <v>76440</v>
      </c>
    </row>
    <row r="49" spans="1:14" ht="15">
      <c r="A49" s="27" t="s">
        <v>71</v>
      </c>
      <c r="B49" s="28" t="s">
        <v>38</v>
      </c>
      <c r="C49" s="28">
        <v>3</v>
      </c>
      <c r="D49" s="29">
        <v>74.17</v>
      </c>
      <c r="E49" s="29">
        <v>13.71</v>
      </c>
      <c r="F49" s="49">
        <v>87.88</v>
      </c>
      <c r="G49" s="30">
        <v>1000</v>
      </c>
      <c r="H49" s="34">
        <f t="shared" si="6"/>
        <v>87880</v>
      </c>
      <c r="I49" s="38" t="s">
        <v>20</v>
      </c>
      <c r="J49" s="33">
        <f t="shared" si="1"/>
        <v>81289</v>
      </c>
      <c r="K49" s="21">
        <f t="shared" si="2"/>
        <v>79970.8</v>
      </c>
      <c r="L49" s="21">
        <f t="shared" si="3"/>
        <v>77334.4</v>
      </c>
      <c r="M49" s="21">
        <f t="shared" si="4"/>
        <v>74698</v>
      </c>
      <c r="N49" s="22">
        <f t="shared" si="5"/>
        <v>70304</v>
      </c>
    </row>
    <row r="50" spans="1:14" ht="15">
      <c r="A50" s="27" t="s">
        <v>72</v>
      </c>
      <c r="B50" s="28" t="s">
        <v>38</v>
      </c>
      <c r="C50" s="28">
        <v>3</v>
      </c>
      <c r="D50" s="29">
        <v>62.44</v>
      </c>
      <c r="E50" s="29">
        <v>11.54</v>
      </c>
      <c r="F50" s="49">
        <v>73.97999999999999</v>
      </c>
      <c r="G50" s="30">
        <v>1000</v>
      </c>
      <c r="H50" s="34">
        <f t="shared" si="6"/>
        <v>73979.99999999999</v>
      </c>
      <c r="I50" s="38" t="s">
        <v>21</v>
      </c>
      <c r="J50" s="33">
        <f t="shared" si="1"/>
        <v>68431.49999999999</v>
      </c>
      <c r="K50" s="21">
        <f t="shared" si="2"/>
        <v>67321.79999999999</v>
      </c>
      <c r="L50" s="21">
        <f t="shared" si="3"/>
        <v>65102.39999999999</v>
      </c>
      <c r="M50" s="21">
        <f t="shared" si="4"/>
        <v>62882.999999999985</v>
      </c>
      <c r="N50" s="22">
        <f t="shared" si="5"/>
        <v>59183.999999999985</v>
      </c>
    </row>
    <row r="51" spans="1:14" ht="15">
      <c r="A51" s="50" t="s">
        <v>73</v>
      </c>
      <c r="B51" s="51" t="s">
        <v>38</v>
      </c>
      <c r="C51" s="51">
        <v>4</v>
      </c>
      <c r="D51" s="42">
        <v>56.42</v>
      </c>
      <c r="E51" s="42">
        <v>11.22</v>
      </c>
      <c r="F51" s="44">
        <v>67.64</v>
      </c>
      <c r="G51" s="45">
        <v>1090</v>
      </c>
      <c r="H51" s="46">
        <f t="shared" si="6"/>
        <v>73727.6</v>
      </c>
      <c r="I51" s="47" t="s">
        <v>21</v>
      </c>
      <c r="J51" s="48">
        <f t="shared" si="1"/>
        <v>68198.03</v>
      </c>
      <c r="K51" s="14">
        <f t="shared" si="2"/>
        <v>67092.11600000001</v>
      </c>
      <c r="L51" s="14">
        <f t="shared" si="3"/>
        <v>64880.28800000001</v>
      </c>
      <c r="M51" s="14">
        <f t="shared" si="4"/>
        <v>62668.46000000001</v>
      </c>
      <c r="N51" s="15">
        <f t="shared" si="5"/>
        <v>58982.08</v>
      </c>
    </row>
    <row r="52" spans="1:14" ht="15">
      <c r="A52" s="52" t="s">
        <v>74</v>
      </c>
      <c r="B52" s="53" t="s">
        <v>40</v>
      </c>
      <c r="C52" s="54">
        <v>4</v>
      </c>
      <c r="D52" s="55">
        <v>37.79</v>
      </c>
      <c r="E52" s="55">
        <v>7.29</v>
      </c>
      <c r="F52" s="49">
        <v>45.08</v>
      </c>
      <c r="G52" s="30">
        <v>1050</v>
      </c>
      <c r="H52" s="34">
        <f t="shared" si="6"/>
        <v>47334</v>
      </c>
      <c r="I52" s="38" t="s">
        <v>48</v>
      </c>
      <c r="J52" s="33">
        <f t="shared" si="1"/>
        <v>43783.95</v>
      </c>
      <c r="K52" s="21">
        <f t="shared" si="2"/>
        <v>43073.94</v>
      </c>
      <c r="L52" s="21">
        <f t="shared" si="3"/>
        <v>41653.92</v>
      </c>
      <c r="M52" s="21">
        <f t="shared" si="4"/>
        <v>40233.9</v>
      </c>
      <c r="N52" s="22">
        <f t="shared" si="5"/>
        <v>37867.2</v>
      </c>
    </row>
    <row r="53" spans="1:14" ht="15">
      <c r="A53" s="27" t="s">
        <v>75</v>
      </c>
      <c r="B53" s="28" t="s">
        <v>38</v>
      </c>
      <c r="C53" s="54">
        <v>4</v>
      </c>
      <c r="D53" s="29">
        <v>78.54</v>
      </c>
      <c r="E53" s="55">
        <v>15.15</v>
      </c>
      <c r="F53" s="49">
        <v>93.69000000000001</v>
      </c>
      <c r="G53" s="30">
        <v>1050</v>
      </c>
      <c r="H53" s="34">
        <f t="shared" si="6"/>
        <v>98374.50000000001</v>
      </c>
      <c r="I53" s="38" t="s">
        <v>48</v>
      </c>
      <c r="J53" s="33">
        <f t="shared" si="1"/>
        <v>90996.41250000002</v>
      </c>
      <c r="K53" s="21">
        <f t="shared" si="2"/>
        <v>89520.79500000001</v>
      </c>
      <c r="L53" s="21">
        <f t="shared" si="3"/>
        <v>86569.56000000001</v>
      </c>
      <c r="M53" s="21">
        <f t="shared" si="4"/>
        <v>83618.32500000001</v>
      </c>
      <c r="N53" s="22">
        <f t="shared" si="5"/>
        <v>78699.6</v>
      </c>
    </row>
    <row r="54" spans="1:14" ht="15">
      <c r="A54" s="27" t="s">
        <v>76</v>
      </c>
      <c r="B54" s="28" t="s">
        <v>38</v>
      </c>
      <c r="C54" s="54">
        <v>4</v>
      </c>
      <c r="D54" s="29">
        <v>79.08</v>
      </c>
      <c r="E54" s="55">
        <v>15.25</v>
      </c>
      <c r="F54" s="49">
        <v>94.33</v>
      </c>
      <c r="G54" s="30">
        <v>1050</v>
      </c>
      <c r="H54" s="34">
        <f t="shared" si="6"/>
        <v>99046.5</v>
      </c>
      <c r="I54" s="38" t="s">
        <v>48</v>
      </c>
      <c r="J54" s="33">
        <f t="shared" si="1"/>
        <v>91618.0125</v>
      </c>
      <c r="K54" s="21">
        <f t="shared" si="2"/>
        <v>90132.315</v>
      </c>
      <c r="L54" s="21">
        <f t="shared" si="3"/>
        <v>87160.92</v>
      </c>
      <c r="M54" s="21">
        <f t="shared" si="4"/>
        <v>84189.525</v>
      </c>
      <c r="N54" s="22">
        <f t="shared" si="5"/>
        <v>79237.2</v>
      </c>
    </row>
    <row r="55" spans="1:14" ht="15">
      <c r="A55" s="27" t="s">
        <v>77</v>
      </c>
      <c r="B55" s="28" t="s">
        <v>38</v>
      </c>
      <c r="C55" s="54">
        <v>4</v>
      </c>
      <c r="D55" s="29">
        <v>79.08</v>
      </c>
      <c r="E55" s="55">
        <v>15.25</v>
      </c>
      <c r="F55" s="49">
        <v>94.33</v>
      </c>
      <c r="G55" s="30">
        <v>1050</v>
      </c>
      <c r="H55" s="34">
        <f t="shared" si="6"/>
        <v>99046.5</v>
      </c>
      <c r="I55" s="38" t="s">
        <v>48</v>
      </c>
      <c r="J55" s="33">
        <f t="shared" si="1"/>
        <v>91618.0125</v>
      </c>
      <c r="K55" s="21">
        <f t="shared" si="2"/>
        <v>90132.315</v>
      </c>
      <c r="L55" s="21">
        <f t="shared" si="3"/>
        <v>87160.92</v>
      </c>
      <c r="M55" s="21">
        <f t="shared" si="4"/>
        <v>84189.525</v>
      </c>
      <c r="N55" s="22">
        <f t="shared" si="5"/>
        <v>79237.2</v>
      </c>
    </row>
    <row r="56" spans="1:14" ht="15">
      <c r="A56" s="27" t="s">
        <v>78</v>
      </c>
      <c r="B56" s="28" t="s">
        <v>38</v>
      </c>
      <c r="C56" s="54">
        <v>4</v>
      </c>
      <c r="D56" s="29">
        <v>77.29</v>
      </c>
      <c r="E56" s="55">
        <v>14.91</v>
      </c>
      <c r="F56" s="49">
        <v>92.2</v>
      </c>
      <c r="G56" s="30">
        <v>1050</v>
      </c>
      <c r="H56" s="34">
        <f t="shared" si="6"/>
        <v>96810</v>
      </c>
      <c r="I56" s="38" t="s">
        <v>48</v>
      </c>
      <c r="J56" s="33">
        <f t="shared" si="1"/>
        <v>89549.25</v>
      </c>
      <c r="K56" s="21">
        <f t="shared" si="2"/>
        <v>88097.1</v>
      </c>
      <c r="L56" s="21">
        <f t="shared" si="3"/>
        <v>85192.8</v>
      </c>
      <c r="M56" s="21">
        <f t="shared" si="4"/>
        <v>82288.5</v>
      </c>
      <c r="N56" s="22">
        <f t="shared" si="5"/>
        <v>77448</v>
      </c>
    </row>
    <row r="57" spans="1:14" ht="15">
      <c r="A57" s="27" t="s">
        <v>79</v>
      </c>
      <c r="B57" s="28" t="s">
        <v>40</v>
      </c>
      <c r="C57" s="54">
        <v>4</v>
      </c>
      <c r="D57" s="29">
        <v>36.09</v>
      </c>
      <c r="E57" s="55">
        <v>6.96</v>
      </c>
      <c r="F57" s="49">
        <v>43.05</v>
      </c>
      <c r="G57" s="30">
        <v>1050</v>
      </c>
      <c r="H57" s="34">
        <f t="shared" si="6"/>
        <v>45202.5</v>
      </c>
      <c r="I57" s="38" t="s">
        <v>48</v>
      </c>
      <c r="J57" s="33">
        <f t="shared" si="1"/>
        <v>41812.3125</v>
      </c>
      <c r="K57" s="21">
        <f t="shared" si="2"/>
        <v>41134.275</v>
      </c>
      <c r="L57" s="21">
        <f t="shared" si="3"/>
        <v>39778.2</v>
      </c>
      <c r="M57" s="21">
        <f t="shared" si="4"/>
        <v>38422.125</v>
      </c>
      <c r="N57" s="22">
        <f t="shared" si="5"/>
        <v>36162</v>
      </c>
    </row>
    <row r="58" spans="1:14" ht="15">
      <c r="A58" s="27" t="s">
        <v>80</v>
      </c>
      <c r="B58" s="28" t="s">
        <v>38</v>
      </c>
      <c r="C58" s="54">
        <v>4</v>
      </c>
      <c r="D58" s="29">
        <v>54.14</v>
      </c>
      <c r="E58" s="55">
        <v>10.44</v>
      </c>
      <c r="F58" s="49">
        <v>64.58</v>
      </c>
      <c r="G58" s="30">
        <v>1050</v>
      </c>
      <c r="H58" s="34">
        <f t="shared" si="6"/>
        <v>67809</v>
      </c>
      <c r="I58" s="38" t="s">
        <v>48</v>
      </c>
      <c r="J58" s="33">
        <f t="shared" si="1"/>
        <v>62723.325</v>
      </c>
      <c r="K58" s="21">
        <f t="shared" si="2"/>
        <v>61706.19</v>
      </c>
      <c r="L58" s="21">
        <f t="shared" si="3"/>
        <v>59671.92</v>
      </c>
      <c r="M58" s="21">
        <f t="shared" si="4"/>
        <v>57637.65</v>
      </c>
      <c r="N58" s="22">
        <f t="shared" si="5"/>
        <v>54247.2</v>
      </c>
    </row>
    <row r="59" spans="1:14" ht="15">
      <c r="A59" s="27" t="s">
        <v>81</v>
      </c>
      <c r="B59" s="28" t="s">
        <v>38</v>
      </c>
      <c r="C59" s="54">
        <v>4</v>
      </c>
      <c r="D59" s="29">
        <v>67.64</v>
      </c>
      <c r="E59" s="55">
        <v>13.05</v>
      </c>
      <c r="F59" s="49">
        <v>80.69</v>
      </c>
      <c r="G59" s="30">
        <v>1050</v>
      </c>
      <c r="H59" s="34">
        <f t="shared" si="6"/>
        <v>84724.5</v>
      </c>
      <c r="I59" s="38" t="s">
        <v>48</v>
      </c>
      <c r="J59" s="33">
        <f t="shared" si="1"/>
        <v>78370.1625</v>
      </c>
      <c r="K59" s="21">
        <f t="shared" si="2"/>
        <v>77099.295</v>
      </c>
      <c r="L59" s="21">
        <f t="shared" si="3"/>
        <v>74557.56</v>
      </c>
      <c r="M59" s="21">
        <f t="shared" si="4"/>
        <v>72015.825</v>
      </c>
      <c r="N59" s="22">
        <f t="shared" si="5"/>
        <v>67779.6</v>
      </c>
    </row>
    <row r="60" spans="1:14" ht="15">
      <c r="A60" s="27" t="s">
        <v>82</v>
      </c>
      <c r="B60" s="28" t="s">
        <v>38</v>
      </c>
      <c r="C60" s="54">
        <v>4</v>
      </c>
      <c r="D60" s="29">
        <v>62.44</v>
      </c>
      <c r="E60" s="55">
        <v>12.53</v>
      </c>
      <c r="F60" s="49">
        <v>74.97</v>
      </c>
      <c r="G60" s="30">
        <v>1090</v>
      </c>
      <c r="H60" s="34">
        <f t="shared" si="6"/>
        <v>81717.3</v>
      </c>
      <c r="I60" s="38" t="s">
        <v>20</v>
      </c>
      <c r="J60" s="33">
        <f t="shared" si="1"/>
        <v>75588.5025</v>
      </c>
      <c r="K60" s="21">
        <f t="shared" si="2"/>
        <v>74362.743</v>
      </c>
      <c r="L60" s="21">
        <f t="shared" si="3"/>
        <v>71911.224</v>
      </c>
      <c r="M60" s="21">
        <f t="shared" si="4"/>
        <v>69459.705</v>
      </c>
      <c r="N60" s="22">
        <f t="shared" si="5"/>
        <v>65373.840000000004</v>
      </c>
    </row>
    <row r="61" spans="1:14" ht="15">
      <c r="A61" s="27" t="s">
        <v>83</v>
      </c>
      <c r="B61" s="28" t="s">
        <v>38</v>
      </c>
      <c r="C61" s="54">
        <v>4</v>
      </c>
      <c r="D61" s="29">
        <v>61.53</v>
      </c>
      <c r="E61" s="55">
        <v>12.35</v>
      </c>
      <c r="F61" s="49">
        <v>73.88</v>
      </c>
      <c r="G61" s="30">
        <v>1090</v>
      </c>
      <c r="H61" s="34">
        <f t="shared" si="6"/>
        <v>80529.2</v>
      </c>
      <c r="I61" s="38" t="s">
        <v>21</v>
      </c>
      <c r="J61" s="33">
        <f t="shared" si="1"/>
        <v>74489.51</v>
      </c>
      <c r="K61" s="21">
        <f t="shared" si="2"/>
        <v>73281.572</v>
      </c>
      <c r="L61" s="21">
        <f t="shared" si="3"/>
        <v>70865.696</v>
      </c>
      <c r="M61" s="21">
        <f t="shared" si="4"/>
        <v>68449.81999999999</v>
      </c>
      <c r="N61" s="22">
        <f t="shared" si="5"/>
        <v>64423.36</v>
      </c>
    </row>
    <row r="62" spans="1:14" ht="15">
      <c r="A62" s="27" t="s">
        <v>84</v>
      </c>
      <c r="B62" s="28" t="s">
        <v>38</v>
      </c>
      <c r="C62" s="54">
        <v>4</v>
      </c>
      <c r="D62" s="29">
        <v>72.18</v>
      </c>
      <c r="E62" s="55">
        <v>14.5</v>
      </c>
      <c r="F62" s="49">
        <v>86.68</v>
      </c>
      <c r="G62" s="30">
        <v>1090</v>
      </c>
      <c r="H62" s="34">
        <f t="shared" si="6"/>
        <v>94481.20000000001</v>
      </c>
      <c r="I62" s="56" t="s">
        <v>21</v>
      </c>
      <c r="J62" s="33">
        <f t="shared" si="1"/>
        <v>87395.11000000002</v>
      </c>
      <c r="K62" s="21">
        <f t="shared" si="2"/>
        <v>85977.892</v>
      </c>
      <c r="L62" s="21">
        <f t="shared" si="3"/>
        <v>83143.456</v>
      </c>
      <c r="M62" s="21">
        <f t="shared" si="4"/>
        <v>80309.02</v>
      </c>
      <c r="N62" s="22">
        <f t="shared" si="5"/>
        <v>75584.96</v>
      </c>
    </row>
    <row r="63" spans="1:14" ht="15">
      <c r="A63" s="27" t="s">
        <v>85</v>
      </c>
      <c r="B63" s="28" t="s">
        <v>38</v>
      </c>
      <c r="C63" s="54">
        <v>4</v>
      </c>
      <c r="D63" s="29">
        <v>72.92</v>
      </c>
      <c r="E63" s="55">
        <v>14.64</v>
      </c>
      <c r="F63" s="49">
        <v>87.56</v>
      </c>
      <c r="G63" s="30">
        <v>1090</v>
      </c>
      <c r="H63" s="34">
        <f t="shared" si="6"/>
        <v>95440.40000000001</v>
      </c>
      <c r="I63" s="56" t="s">
        <v>21</v>
      </c>
      <c r="J63" s="33">
        <f t="shared" si="1"/>
        <v>88282.37000000001</v>
      </c>
      <c r="K63" s="21">
        <f t="shared" si="2"/>
        <v>86850.76400000001</v>
      </c>
      <c r="L63" s="21">
        <f t="shared" si="3"/>
        <v>83987.55200000001</v>
      </c>
      <c r="M63" s="21">
        <f t="shared" si="4"/>
        <v>81124.34000000001</v>
      </c>
      <c r="N63" s="22">
        <f t="shared" si="5"/>
        <v>76352.32</v>
      </c>
    </row>
    <row r="64" spans="1:14" ht="15">
      <c r="A64" s="27" t="s">
        <v>86</v>
      </c>
      <c r="B64" s="28" t="s">
        <v>38</v>
      </c>
      <c r="C64" s="54">
        <v>4</v>
      </c>
      <c r="D64" s="29">
        <v>80.64</v>
      </c>
      <c r="E64" s="55">
        <v>16.19</v>
      </c>
      <c r="F64" s="49">
        <v>96.83</v>
      </c>
      <c r="G64" s="30">
        <v>1090</v>
      </c>
      <c r="H64" s="34">
        <f t="shared" si="6"/>
        <v>105544.7</v>
      </c>
      <c r="I64" s="56" t="s">
        <v>21</v>
      </c>
      <c r="J64" s="33">
        <f t="shared" si="1"/>
        <v>97628.8475</v>
      </c>
      <c r="K64" s="21">
        <f t="shared" si="2"/>
        <v>96045.677</v>
      </c>
      <c r="L64" s="21">
        <f t="shared" si="3"/>
        <v>92879.336</v>
      </c>
      <c r="M64" s="21">
        <f t="shared" si="4"/>
        <v>89712.995</v>
      </c>
      <c r="N64" s="22">
        <f t="shared" si="5"/>
        <v>84435.76</v>
      </c>
    </row>
    <row r="65" spans="1:14" ht="15">
      <c r="A65" s="27" t="s">
        <v>87</v>
      </c>
      <c r="B65" s="28" t="s">
        <v>38</v>
      </c>
      <c r="C65" s="54">
        <v>4</v>
      </c>
      <c r="D65" s="29">
        <v>80.64</v>
      </c>
      <c r="E65" s="55">
        <v>16.19</v>
      </c>
      <c r="F65" s="49">
        <v>96.83</v>
      </c>
      <c r="G65" s="30">
        <v>1090</v>
      </c>
      <c r="H65" s="34">
        <f t="shared" si="6"/>
        <v>105544.7</v>
      </c>
      <c r="I65" s="56" t="s">
        <v>21</v>
      </c>
      <c r="J65" s="33">
        <f t="shared" si="1"/>
        <v>97628.8475</v>
      </c>
      <c r="K65" s="21">
        <f t="shared" si="2"/>
        <v>96045.677</v>
      </c>
      <c r="L65" s="21">
        <f t="shared" si="3"/>
        <v>92879.336</v>
      </c>
      <c r="M65" s="21">
        <f t="shared" si="4"/>
        <v>89712.995</v>
      </c>
      <c r="N65" s="22">
        <f t="shared" si="5"/>
        <v>84435.76</v>
      </c>
    </row>
    <row r="66" spans="1:14" ht="15">
      <c r="A66" s="27" t="s">
        <v>88</v>
      </c>
      <c r="B66" s="28" t="s">
        <v>38</v>
      </c>
      <c r="C66" s="54">
        <v>4</v>
      </c>
      <c r="D66" s="29">
        <v>74.17</v>
      </c>
      <c r="E66" s="55">
        <v>14.89</v>
      </c>
      <c r="F66" s="49">
        <v>89.06</v>
      </c>
      <c r="G66" s="30">
        <v>1090</v>
      </c>
      <c r="H66" s="34">
        <f t="shared" si="6"/>
        <v>97075.40000000001</v>
      </c>
      <c r="I66" s="56" t="s">
        <v>21</v>
      </c>
      <c r="J66" s="33">
        <f t="shared" si="1"/>
        <v>89794.74500000001</v>
      </c>
      <c r="K66" s="21">
        <f t="shared" si="2"/>
        <v>88338.614</v>
      </c>
      <c r="L66" s="21">
        <f t="shared" si="3"/>
        <v>85426.35200000001</v>
      </c>
      <c r="M66" s="21">
        <f t="shared" si="4"/>
        <v>82514.09000000001</v>
      </c>
      <c r="N66" s="22">
        <f t="shared" si="5"/>
        <v>77660.32</v>
      </c>
    </row>
    <row r="67" spans="1:14" ht="15">
      <c r="A67" s="27" t="s">
        <v>89</v>
      </c>
      <c r="B67" s="28" t="s">
        <v>38</v>
      </c>
      <c r="C67" s="54">
        <v>4</v>
      </c>
      <c r="D67" s="29">
        <v>73.43</v>
      </c>
      <c r="E67" s="55">
        <v>14.74</v>
      </c>
      <c r="F67" s="49">
        <v>88.17</v>
      </c>
      <c r="G67" s="30">
        <v>1090</v>
      </c>
      <c r="H67" s="34">
        <f t="shared" si="6"/>
        <v>96105.3</v>
      </c>
      <c r="I67" s="56" t="s">
        <v>21</v>
      </c>
      <c r="J67" s="33">
        <f t="shared" si="1"/>
        <v>88897.4025</v>
      </c>
      <c r="K67" s="21">
        <f t="shared" si="2"/>
        <v>87455.823</v>
      </c>
      <c r="L67" s="21">
        <f t="shared" si="3"/>
        <v>84572.664</v>
      </c>
      <c r="M67" s="21">
        <f t="shared" si="4"/>
        <v>81689.505</v>
      </c>
      <c r="N67" s="22">
        <f t="shared" si="5"/>
        <v>76884.24</v>
      </c>
    </row>
    <row r="68" spans="1:14" ht="15">
      <c r="A68" s="27" t="s">
        <v>90</v>
      </c>
      <c r="B68" s="28" t="s">
        <v>38</v>
      </c>
      <c r="C68" s="54">
        <v>4</v>
      </c>
      <c r="D68" s="29">
        <v>67.98</v>
      </c>
      <c r="E68" s="55">
        <v>13.78</v>
      </c>
      <c r="F68" s="49">
        <v>81.76</v>
      </c>
      <c r="G68" s="30">
        <v>1190</v>
      </c>
      <c r="H68" s="34">
        <f t="shared" si="6"/>
        <v>97294.40000000001</v>
      </c>
      <c r="I68" s="56" t="s">
        <v>21</v>
      </c>
      <c r="J68" s="33">
        <f t="shared" si="1"/>
        <v>89997.32</v>
      </c>
      <c r="K68" s="21">
        <f t="shared" si="2"/>
        <v>88537.90400000001</v>
      </c>
      <c r="L68" s="21">
        <f t="shared" si="3"/>
        <v>85619.07200000001</v>
      </c>
      <c r="M68" s="21">
        <f t="shared" si="4"/>
        <v>82700.24</v>
      </c>
      <c r="N68" s="22">
        <f t="shared" si="5"/>
        <v>77835.52</v>
      </c>
    </row>
    <row r="69" spans="1:14" ht="15">
      <c r="A69" s="27" t="s">
        <v>91</v>
      </c>
      <c r="B69" s="28" t="s">
        <v>38</v>
      </c>
      <c r="C69" s="54">
        <v>4</v>
      </c>
      <c r="D69" s="29">
        <v>61.49</v>
      </c>
      <c r="E69" s="55">
        <v>12.58</v>
      </c>
      <c r="F69" s="49">
        <v>74.07000000000001</v>
      </c>
      <c r="G69" s="30">
        <v>1290</v>
      </c>
      <c r="H69" s="34">
        <f t="shared" si="6"/>
        <v>95550.3</v>
      </c>
      <c r="I69" s="56" t="s">
        <v>21</v>
      </c>
      <c r="J69" s="33">
        <f t="shared" si="1"/>
        <v>88384.0275</v>
      </c>
      <c r="K69" s="21">
        <f t="shared" si="2"/>
        <v>86950.773</v>
      </c>
      <c r="L69" s="21">
        <f t="shared" si="3"/>
        <v>84084.264</v>
      </c>
      <c r="M69" s="21">
        <f t="shared" si="4"/>
        <v>81217.755</v>
      </c>
      <c r="N69" s="22">
        <f t="shared" si="5"/>
        <v>76440.24</v>
      </c>
    </row>
    <row r="70" spans="1:14" ht="15.75">
      <c r="A70" s="57" t="s">
        <v>92</v>
      </c>
      <c r="B70" s="58" t="s">
        <v>38</v>
      </c>
      <c r="C70" s="59">
        <v>4</v>
      </c>
      <c r="D70" s="60">
        <v>62.48</v>
      </c>
      <c r="E70" s="61">
        <v>12.79</v>
      </c>
      <c r="F70" s="62">
        <v>75.27</v>
      </c>
      <c r="G70" s="63">
        <v>1290</v>
      </c>
      <c r="H70" s="64">
        <f t="shared" si="6"/>
        <v>97098.29999999999</v>
      </c>
      <c r="I70" s="65" t="s">
        <v>21</v>
      </c>
      <c r="J70" s="66">
        <f t="shared" si="1"/>
        <v>89815.92749999999</v>
      </c>
      <c r="K70" s="67">
        <f t="shared" si="2"/>
        <v>88359.453</v>
      </c>
      <c r="L70" s="67">
        <f t="shared" si="3"/>
        <v>85446.50399999999</v>
      </c>
      <c r="M70" s="67">
        <f t="shared" si="4"/>
        <v>82533.555</v>
      </c>
      <c r="N70" s="68">
        <f t="shared" si="5"/>
        <v>77678.63999999998</v>
      </c>
    </row>
    <row r="71" spans="1:14" ht="15">
      <c r="A71" s="50" t="s">
        <v>93</v>
      </c>
      <c r="B71" s="51" t="s">
        <v>38</v>
      </c>
      <c r="C71" s="51">
        <v>5</v>
      </c>
      <c r="D71" s="42">
        <v>53.42</v>
      </c>
      <c r="E71" s="42">
        <v>10.62</v>
      </c>
      <c r="F71" s="44">
        <v>64.04</v>
      </c>
      <c r="G71" s="45">
        <v>1150</v>
      </c>
      <c r="H71" s="46">
        <f t="shared" si="6"/>
        <v>73646</v>
      </c>
      <c r="I71" s="47" t="s">
        <v>21</v>
      </c>
      <c r="J71" s="48">
        <f t="shared" si="1"/>
        <v>68122.55</v>
      </c>
      <c r="K71" s="14">
        <f t="shared" si="2"/>
        <v>67017.86</v>
      </c>
      <c r="L71" s="14">
        <f t="shared" si="3"/>
        <v>64808.479999999996</v>
      </c>
      <c r="M71" s="14">
        <f t="shared" si="4"/>
        <v>62599.1</v>
      </c>
      <c r="N71" s="15">
        <f t="shared" si="5"/>
        <v>58916.8</v>
      </c>
    </row>
    <row r="72" spans="1:14" ht="15">
      <c r="A72" s="52" t="s">
        <v>94</v>
      </c>
      <c r="B72" s="53" t="s">
        <v>95</v>
      </c>
      <c r="C72" s="53">
        <v>5</v>
      </c>
      <c r="D72" s="55">
        <v>37.79</v>
      </c>
      <c r="E72" s="55">
        <v>7.29</v>
      </c>
      <c r="F72" s="49">
        <v>45.08</v>
      </c>
      <c r="G72" s="30">
        <v>1070</v>
      </c>
      <c r="H72" s="34">
        <f t="shared" si="6"/>
        <v>48235.6</v>
      </c>
      <c r="I72" s="38" t="s">
        <v>48</v>
      </c>
      <c r="J72" s="33">
        <f t="shared" si="1"/>
        <v>44617.93</v>
      </c>
      <c r="K72" s="21">
        <f t="shared" si="2"/>
        <v>43894.396</v>
      </c>
      <c r="L72" s="21">
        <f t="shared" si="3"/>
        <v>42447.328</v>
      </c>
      <c r="M72" s="21">
        <f t="shared" si="4"/>
        <v>41000.26</v>
      </c>
      <c r="N72" s="22">
        <f t="shared" si="5"/>
        <v>38588.479999999996</v>
      </c>
    </row>
    <row r="73" spans="1:14" ht="15">
      <c r="A73" s="27" t="s">
        <v>96</v>
      </c>
      <c r="B73" s="28" t="s">
        <v>38</v>
      </c>
      <c r="C73" s="28">
        <v>5</v>
      </c>
      <c r="D73" s="29">
        <v>78.54</v>
      </c>
      <c r="E73" s="55">
        <v>15.15</v>
      </c>
      <c r="F73" s="49">
        <v>93.69000000000001</v>
      </c>
      <c r="G73" s="30">
        <v>1070</v>
      </c>
      <c r="H73" s="34">
        <f t="shared" si="6"/>
        <v>100248.30000000002</v>
      </c>
      <c r="I73" s="38" t="s">
        <v>48</v>
      </c>
      <c r="J73" s="33">
        <f t="shared" si="1"/>
        <v>92729.67750000002</v>
      </c>
      <c r="K73" s="21">
        <f t="shared" si="2"/>
        <v>91225.95300000001</v>
      </c>
      <c r="L73" s="21">
        <f t="shared" si="3"/>
        <v>88218.50400000002</v>
      </c>
      <c r="M73" s="21">
        <f t="shared" si="4"/>
        <v>85211.05500000002</v>
      </c>
      <c r="N73" s="22">
        <f t="shared" si="5"/>
        <v>80198.64000000001</v>
      </c>
    </row>
    <row r="74" spans="1:14" ht="15">
      <c r="A74" s="27" t="s">
        <v>97</v>
      </c>
      <c r="B74" s="28" t="s">
        <v>38</v>
      </c>
      <c r="C74" s="28">
        <v>5</v>
      </c>
      <c r="D74" s="29">
        <v>79.08</v>
      </c>
      <c r="E74" s="55">
        <v>15.25</v>
      </c>
      <c r="F74" s="49">
        <v>94.33</v>
      </c>
      <c r="G74" s="30">
        <v>1070</v>
      </c>
      <c r="H74" s="34">
        <f t="shared" si="6"/>
        <v>100933.09999999999</v>
      </c>
      <c r="I74" s="38" t="s">
        <v>48</v>
      </c>
      <c r="J74" s="33">
        <f t="shared" si="1"/>
        <v>93363.1175</v>
      </c>
      <c r="K74" s="21">
        <f t="shared" si="2"/>
        <v>91849.12099999998</v>
      </c>
      <c r="L74" s="21">
        <f t="shared" si="3"/>
        <v>88821.128</v>
      </c>
      <c r="M74" s="21">
        <f t="shared" si="4"/>
        <v>85793.135</v>
      </c>
      <c r="N74" s="22">
        <f t="shared" si="5"/>
        <v>80746.48</v>
      </c>
    </row>
    <row r="75" spans="1:14" ht="15">
      <c r="A75" s="27" t="s">
        <v>98</v>
      </c>
      <c r="B75" s="28" t="s">
        <v>38</v>
      </c>
      <c r="C75" s="28">
        <v>5</v>
      </c>
      <c r="D75" s="29">
        <v>79.08</v>
      </c>
      <c r="E75" s="55">
        <v>15.25</v>
      </c>
      <c r="F75" s="49">
        <v>94.33</v>
      </c>
      <c r="G75" s="30">
        <v>1070</v>
      </c>
      <c r="H75" s="34">
        <f t="shared" si="6"/>
        <v>100933.09999999999</v>
      </c>
      <c r="I75" s="38" t="s">
        <v>48</v>
      </c>
      <c r="J75" s="33">
        <f t="shared" si="1"/>
        <v>93363.1175</v>
      </c>
      <c r="K75" s="21">
        <f t="shared" si="2"/>
        <v>91849.12099999998</v>
      </c>
      <c r="L75" s="21">
        <f t="shared" si="3"/>
        <v>88821.128</v>
      </c>
      <c r="M75" s="21">
        <f t="shared" si="4"/>
        <v>85793.135</v>
      </c>
      <c r="N75" s="22">
        <f t="shared" si="5"/>
        <v>80746.48</v>
      </c>
    </row>
    <row r="76" spans="1:14" ht="15">
      <c r="A76" s="27" t="s">
        <v>99</v>
      </c>
      <c r="B76" s="28" t="s">
        <v>38</v>
      </c>
      <c r="C76" s="28">
        <v>5</v>
      </c>
      <c r="D76" s="29">
        <v>77.29</v>
      </c>
      <c r="E76" s="55">
        <v>14.91</v>
      </c>
      <c r="F76" s="49">
        <v>92.2</v>
      </c>
      <c r="G76" s="30">
        <v>1070</v>
      </c>
      <c r="H76" s="34">
        <f t="shared" si="6"/>
        <v>98654</v>
      </c>
      <c r="I76" s="38" t="s">
        <v>48</v>
      </c>
      <c r="J76" s="33">
        <f t="shared" si="1"/>
        <v>91254.95</v>
      </c>
      <c r="K76" s="21">
        <f t="shared" si="2"/>
        <v>89775.14</v>
      </c>
      <c r="L76" s="21">
        <f t="shared" si="3"/>
        <v>86815.52</v>
      </c>
      <c r="M76" s="21">
        <f t="shared" si="4"/>
        <v>83855.9</v>
      </c>
      <c r="N76" s="22">
        <f t="shared" si="5"/>
        <v>78923.2</v>
      </c>
    </row>
    <row r="77" spans="1:14" ht="15">
      <c r="A77" s="27" t="s">
        <v>100</v>
      </c>
      <c r="B77" s="28" t="s">
        <v>95</v>
      </c>
      <c r="C77" s="28">
        <v>5</v>
      </c>
      <c r="D77" s="29">
        <v>36.09</v>
      </c>
      <c r="E77" s="55">
        <v>6.96</v>
      </c>
      <c r="F77" s="49">
        <v>43.05</v>
      </c>
      <c r="G77" s="30">
        <v>1070</v>
      </c>
      <c r="H77" s="34">
        <f t="shared" si="6"/>
        <v>46063.5</v>
      </c>
      <c r="I77" s="38" t="s">
        <v>48</v>
      </c>
      <c r="J77" s="33">
        <f t="shared" si="1"/>
        <v>42608.7375</v>
      </c>
      <c r="K77" s="21">
        <f t="shared" si="2"/>
        <v>41917.785</v>
      </c>
      <c r="L77" s="21">
        <f t="shared" si="3"/>
        <v>40535.88</v>
      </c>
      <c r="M77" s="21">
        <f t="shared" si="4"/>
        <v>39153.975</v>
      </c>
      <c r="N77" s="22">
        <f t="shared" si="5"/>
        <v>36850.8</v>
      </c>
    </row>
    <row r="78" spans="1:14" ht="15">
      <c r="A78" s="27" t="s">
        <v>101</v>
      </c>
      <c r="B78" s="28" t="s">
        <v>38</v>
      </c>
      <c r="C78" s="28">
        <v>5</v>
      </c>
      <c r="D78" s="29">
        <v>53.74</v>
      </c>
      <c r="E78" s="35">
        <v>10.37</v>
      </c>
      <c r="F78" s="36">
        <v>64.11</v>
      </c>
      <c r="G78" s="30">
        <v>1070</v>
      </c>
      <c r="H78" s="34">
        <f t="shared" si="6"/>
        <v>68597.7</v>
      </c>
      <c r="I78" s="38" t="s">
        <v>48</v>
      </c>
      <c r="J78" s="33">
        <f t="shared" si="1"/>
        <v>63452.8725</v>
      </c>
      <c r="K78" s="21">
        <f t="shared" si="2"/>
        <v>62423.907</v>
      </c>
      <c r="L78" s="21">
        <f t="shared" si="3"/>
        <v>60365.975999999995</v>
      </c>
      <c r="M78" s="21">
        <f t="shared" si="4"/>
        <v>58308.045</v>
      </c>
      <c r="N78" s="22">
        <f t="shared" si="5"/>
        <v>54878.159999999996</v>
      </c>
    </row>
    <row r="79" spans="1:14" ht="15">
      <c r="A79" s="27" t="s">
        <v>102</v>
      </c>
      <c r="B79" s="28" t="s">
        <v>38</v>
      </c>
      <c r="C79" s="28">
        <v>5</v>
      </c>
      <c r="D79" s="29">
        <v>67.64</v>
      </c>
      <c r="E79" s="55">
        <v>13.05</v>
      </c>
      <c r="F79" s="49">
        <v>80.69</v>
      </c>
      <c r="G79" s="30">
        <v>1070</v>
      </c>
      <c r="H79" s="34">
        <f t="shared" si="6"/>
        <v>86338.3</v>
      </c>
      <c r="I79" s="38" t="s">
        <v>48</v>
      </c>
      <c r="J79" s="33">
        <f t="shared" si="1"/>
        <v>79862.9275</v>
      </c>
      <c r="K79" s="21">
        <f t="shared" si="2"/>
        <v>78567.853</v>
      </c>
      <c r="L79" s="21">
        <f t="shared" si="3"/>
        <v>75977.704</v>
      </c>
      <c r="M79" s="21">
        <f t="shared" si="4"/>
        <v>73387.55500000001</v>
      </c>
      <c r="N79" s="22">
        <f t="shared" si="5"/>
        <v>69070.64</v>
      </c>
    </row>
    <row r="80" spans="1:14" ht="15">
      <c r="A80" s="27" t="s">
        <v>103</v>
      </c>
      <c r="B80" s="28" t="s">
        <v>38</v>
      </c>
      <c r="C80" s="28">
        <v>5</v>
      </c>
      <c r="D80" s="29">
        <v>62.44</v>
      </c>
      <c r="E80" s="55">
        <v>12.53</v>
      </c>
      <c r="F80" s="49">
        <v>74.97</v>
      </c>
      <c r="G80" s="30">
        <v>1150</v>
      </c>
      <c r="H80" s="34">
        <f t="shared" si="6"/>
        <v>86215.5</v>
      </c>
      <c r="I80" s="38" t="s">
        <v>21</v>
      </c>
      <c r="J80" s="33">
        <f t="shared" si="1"/>
        <v>79749.3375</v>
      </c>
      <c r="K80" s="21">
        <f t="shared" si="2"/>
        <v>78456.105</v>
      </c>
      <c r="L80" s="21">
        <f t="shared" si="3"/>
        <v>75869.64</v>
      </c>
      <c r="M80" s="21">
        <f t="shared" si="4"/>
        <v>73283.175</v>
      </c>
      <c r="N80" s="22">
        <f t="shared" si="5"/>
        <v>68972.4</v>
      </c>
    </row>
    <row r="81" spans="1:14" ht="15">
      <c r="A81" s="27" t="s">
        <v>104</v>
      </c>
      <c r="B81" s="28" t="s">
        <v>38</v>
      </c>
      <c r="C81" s="28">
        <v>5</v>
      </c>
      <c r="D81" s="29">
        <v>61.53</v>
      </c>
      <c r="E81" s="55">
        <v>12.35</v>
      </c>
      <c r="F81" s="49">
        <v>73.88</v>
      </c>
      <c r="G81" s="30">
        <v>1150</v>
      </c>
      <c r="H81" s="34">
        <f t="shared" si="6"/>
        <v>84962</v>
      </c>
      <c r="I81" s="38" t="s">
        <v>21</v>
      </c>
      <c r="J81" s="33">
        <f t="shared" si="1"/>
        <v>78589.85</v>
      </c>
      <c r="K81" s="21">
        <f t="shared" si="2"/>
        <v>77315.42</v>
      </c>
      <c r="L81" s="21">
        <f t="shared" si="3"/>
        <v>74766.56</v>
      </c>
      <c r="M81" s="21">
        <f t="shared" si="4"/>
        <v>72217.7</v>
      </c>
      <c r="N81" s="22">
        <f t="shared" si="5"/>
        <v>67969.6</v>
      </c>
    </row>
    <row r="82" spans="1:14" ht="15">
      <c r="A82" s="27" t="s">
        <v>105</v>
      </c>
      <c r="B82" s="28" t="s">
        <v>38</v>
      </c>
      <c r="C82" s="28">
        <v>5</v>
      </c>
      <c r="D82" s="29">
        <v>72.18</v>
      </c>
      <c r="E82" s="55">
        <v>14.5</v>
      </c>
      <c r="F82" s="49">
        <v>86.68</v>
      </c>
      <c r="G82" s="30">
        <v>1150</v>
      </c>
      <c r="H82" s="34">
        <f t="shared" si="6"/>
        <v>99682.00000000001</v>
      </c>
      <c r="I82" s="38" t="s">
        <v>21</v>
      </c>
      <c r="J82" s="33">
        <f t="shared" si="1"/>
        <v>92205.85000000002</v>
      </c>
      <c r="K82" s="21">
        <f t="shared" si="2"/>
        <v>90710.62000000001</v>
      </c>
      <c r="L82" s="21">
        <f t="shared" si="3"/>
        <v>87720.16000000002</v>
      </c>
      <c r="M82" s="21">
        <f t="shared" si="4"/>
        <v>84729.70000000001</v>
      </c>
      <c r="N82" s="22">
        <f t="shared" si="5"/>
        <v>79745.6</v>
      </c>
    </row>
    <row r="83" spans="1:14" ht="15">
      <c r="A83" s="27" t="s">
        <v>106</v>
      </c>
      <c r="B83" s="28" t="s">
        <v>38</v>
      </c>
      <c r="C83" s="28">
        <v>5</v>
      </c>
      <c r="D83" s="29">
        <v>72.92</v>
      </c>
      <c r="E83" s="55">
        <v>14.64</v>
      </c>
      <c r="F83" s="49">
        <v>87.56</v>
      </c>
      <c r="G83" s="30">
        <v>1150</v>
      </c>
      <c r="H83" s="34">
        <f t="shared" si="6"/>
        <v>100694</v>
      </c>
      <c r="I83" s="38" t="s">
        <v>21</v>
      </c>
      <c r="J83" s="33">
        <f t="shared" si="1"/>
        <v>93141.95</v>
      </c>
      <c r="K83" s="21">
        <f t="shared" si="2"/>
        <v>91631.54000000001</v>
      </c>
      <c r="L83" s="21">
        <f t="shared" si="3"/>
        <v>88610.72</v>
      </c>
      <c r="M83" s="21">
        <f t="shared" si="4"/>
        <v>85589.9</v>
      </c>
      <c r="N83" s="22">
        <f t="shared" si="5"/>
        <v>80555.2</v>
      </c>
    </row>
    <row r="84" spans="1:14" ht="15">
      <c r="A84" s="27" t="s">
        <v>107</v>
      </c>
      <c r="B84" s="28" t="s">
        <v>38</v>
      </c>
      <c r="C84" s="28">
        <v>5</v>
      </c>
      <c r="D84" s="29">
        <v>80.64</v>
      </c>
      <c r="E84" s="55">
        <v>16.19</v>
      </c>
      <c r="F84" s="49">
        <v>96.83</v>
      </c>
      <c r="G84" s="30">
        <v>1150</v>
      </c>
      <c r="H84" s="34">
        <f t="shared" si="6"/>
        <v>111354.5</v>
      </c>
      <c r="I84" s="38" t="s">
        <v>21</v>
      </c>
      <c r="J84" s="33">
        <f t="shared" si="1"/>
        <v>103002.9125</v>
      </c>
      <c r="K84" s="21">
        <f t="shared" si="2"/>
        <v>101332.595</v>
      </c>
      <c r="L84" s="21">
        <f t="shared" si="3"/>
        <v>97991.96</v>
      </c>
      <c r="M84" s="21">
        <f t="shared" si="4"/>
        <v>94651.325</v>
      </c>
      <c r="N84" s="22">
        <f t="shared" si="5"/>
        <v>89083.6</v>
      </c>
    </row>
    <row r="85" spans="1:14" ht="15">
      <c r="A85" s="27" t="s">
        <v>108</v>
      </c>
      <c r="B85" s="28" t="s">
        <v>38</v>
      </c>
      <c r="C85" s="28">
        <v>5</v>
      </c>
      <c r="D85" s="29">
        <v>80.64</v>
      </c>
      <c r="E85" s="55">
        <v>16.19</v>
      </c>
      <c r="F85" s="49">
        <v>96.83</v>
      </c>
      <c r="G85" s="30">
        <v>1150</v>
      </c>
      <c r="H85" s="34">
        <f t="shared" si="6"/>
        <v>111354.5</v>
      </c>
      <c r="I85" s="38" t="s">
        <v>21</v>
      </c>
      <c r="J85" s="33">
        <f t="shared" si="1"/>
        <v>103002.9125</v>
      </c>
      <c r="K85" s="21">
        <f t="shared" si="2"/>
        <v>101332.595</v>
      </c>
      <c r="L85" s="21">
        <f t="shared" si="3"/>
        <v>97991.96</v>
      </c>
      <c r="M85" s="21">
        <f t="shared" si="4"/>
        <v>94651.325</v>
      </c>
      <c r="N85" s="22">
        <f t="shared" si="5"/>
        <v>89083.6</v>
      </c>
    </row>
    <row r="86" spans="1:14" ht="15">
      <c r="A86" s="27" t="s">
        <v>109</v>
      </c>
      <c r="B86" s="28" t="s">
        <v>38</v>
      </c>
      <c r="C86" s="28">
        <v>5</v>
      </c>
      <c r="D86" s="29">
        <v>74.17</v>
      </c>
      <c r="E86" s="55">
        <v>14.89</v>
      </c>
      <c r="F86" s="49">
        <v>89.06</v>
      </c>
      <c r="G86" s="30">
        <v>1150</v>
      </c>
      <c r="H86" s="34">
        <f t="shared" si="6"/>
        <v>102419</v>
      </c>
      <c r="I86" s="38" t="s">
        <v>21</v>
      </c>
      <c r="J86" s="33">
        <f t="shared" si="1"/>
        <v>94737.575</v>
      </c>
      <c r="K86" s="21">
        <f t="shared" si="2"/>
        <v>93201.29000000001</v>
      </c>
      <c r="L86" s="21">
        <f t="shared" si="3"/>
        <v>90128.72</v>
      </c>
      <c r="M86" s="21">
        <f t="shared" si="4"/>
        <v>87056.15</v>
      </c>
      <c r="N86" s="22">
        <f t="shared" si="5"/>
        <v>81935.2</v>
      </c>
    </row>
    <row r="87" spans="1:14" ht="15">
      <c r="A87" s="27" t="s">
        <v>110</v>
      </c>
      <c r="B87" s="28" t="s">
        <v>38</v>
      </c>
      <c r="C87" s="28">
        <v>5</v>
      </c>
      <c r="D87" s="29">
        <v>73.43</v>
      </c>
      <c r="E87" s="55">
        <v>14.74</v>
      </c>
      <c r="F87" s="49">
        <v>88.17</v>
      </c>
      <c r="G87" s="30">
        <v>1150</v>
      </c>
      <c r="H87" s="34">
        <f t="shared" si="6"/>
        <v>101395.5</v>
      </c>
      <c r="I87" s="38" t="s">
        <v>21</v>
      </c>
      <c r="J87" s="33">
        <f t="shared" si="1"/>
        <v>93790.8375</v>
      </c>
      <c r="K87" s="21">
        <f t="shared" si="2"/>
        <v>92269.905</v>
      </c>
      <c r="L87" s="21">
        <f t="shared" si="3"/>
        <v>89228.04000000001</v>
      </c>
      <c r="M87" s="21">
        <f t="shared" si="4"/>
        <v>86186.175</v>
      </c>
      <c r="N87" s="22">
        <f t="shared" si="5"/>
        <v>81116.4</v>
      </c>
    </row>
    <row r="88" spans="1:14" ht="15">
      <c r="A88" s="27" t="s">
        <v>111</v>
      </c>
      <c r="B88" s="28" t="s">
        <v>38</v>
      </c>
      <c r="C88" s="28">
        <v>5</v>
      </c>
      <c r="D88" s="29">
        <v>67.96</v>
      </c>
      <c r="E88" s="55">
        <v>13.51</v>
      </c>
      <c r="F88" s="49">
        <v>81.47</v>
      </c>
      <c r="G88" s="30">
        <v>1290</v>
      </c>
      <c r="H88" s="34">
        <f t="shared" si="6"/>
        <v>105096.3</v>
      </c>
      <c r="I88" s="38" t="s">
        <v>21</v>
      </c>
      <c r="J88" s="33">
        <f t="shared" si="1"/>
        <v>97214.0775</v>
      </c>
      <c r="K88" s="21">
        <f t="shared" si="2"/>
        <v>95637.633</v>
      </c>
      <c r="L88" s="21">
        <f t="shared" si="3"/>
        <v>92484.744</v>
      </c>
      <c r="M88" s="21">
        <f t="shared" si="4"/>
        <v>89331.85500000001</v>
      </c>
      <c r="N88" s="22">
        <f t="shared" si="5"/>
        <v>84077.04000000001</v>
      </c>
    </row>
    <row r="89" spans="1:14" ht="15.75">
      <c r="A89" s="57" t="s">
        <v>112</v>
      </c>
      <c r="B89" s="58" t="s">
        <v>113</v>
      </c>
      <c r="C89" s="58">
        <v>5</v>
      </c>
      <c r="D89" s="60">
        <v>123.98</v>
      </c>
      <c r="E89" s="61">
        <v>24.88</v>
      </c>
      <c r="F89" s="62">
        <v>148.86</v>
      </c>
      <c r="G89" s="63">
        <v>1500</v>
      </c>
      <c r="H89" s="64">
        <f t="shared" si="6"/>
        <v>223290.00000000003</v>
      </c>
      <c r="I89" s="69" t="s">
        <v>21</v>
      </c>
      <c r="J89" s="66">
        <f t="shared" si="1"/>
        <v>206543.25000000003</v>
      </c>
      <c r="K89" s="67">
        <f t="shared" si="2"/>
        <v>203193.90000000002</v>
      </c>
      <c r="L89" s="67">
        <f t="shared" si="3"/>
        <v>196495.2</v>
      </c>
      <c r="M89" s="67">
        <f t="shared" si="4"/>
        <v>189796.50000000003</v>
      </c>
      <c r="N89" s="68">
        <f t="shared" si="5"/>
        <v>178632.00000000003</v>
      </c>
    </row>
    <row r="90" spans="1:14" ht="15">
      <c r="A90" s="70" t="s">
        <v>114</v>
      </c>
      <c r="B90" s="51" t="s">
        <v>113</v>
      </c>
      <c r="C90" s="51">
        <v>6</v>
      </c>
      <c r="D90" s="71">
        <v>91.23</v>
      </c>
      <c r="E90" s="42">
        <v>16.72</v>
      </c>
      <c r="F90" s="44">
        <v>107.95</v>
      </c>
      <c r="G90" s="45">
        <v>1250</v>
      </c>
      <c r="H90" s="46">
        <f t="shared" si="6"/>
        <v>134937.5</v>
      </c>
      <c r="I90" s="47" t="s">
        <v>21</v>
      </c>
      <c r="J90" s="48">
        <f t="shared" si="1"/>
        <v>124817.1875</v>
      </c>
      <c r="K90" s="14">
        <f t="shared" si="2"/>
        <v>122793.125</v>
      </c>
      <c r="L90" s="14">
        <f t="shared" si="3"/>
        <v>118745</v>
      </c>
      <c r="M90" s="14">
        <f t="shared" si="4"/>
        <v>114696.875</v>
      </c>
      <c r="N90" s="15">
        <f t="shared" si="5"/>
        <v>107950</v>
      </c>
    </row>
    <row r="91" spans="1:14" ht="15">
      <c r="A91" s="27" t="s">
        <v>115</v>
      </c>
      <c r="B91" s="54" t="s">
        <v>38</v>
      </c>
      <c r="C91" s="54">
        <v>6</v>
      </c>
      <c r="D91" s="55">
        <v>78.54</v>
      </c>
      <c r="E91" s="55">
        <v>14.4</v>
      </c>
      <c r="F91" s="49">
        <v>92.94000000000001</v>
      </c>
      <c r="G91" s="30">
        <v>1250</v>
      </c>
      <c r="H91" s="34">
        <f t="shared" si="6"/>
        <v>116175.00000000001</v>
      </c>
      <c r="I91" s="38" t="s">
        <v>21</v>
      </c>
      <c r="J91" s="33">
        <f t="shared" si="1"/>
        <v>107461.87500000001</v>
      </c>
      <c r="K91" s="21">
        <f t="shared" si="2"/>
        <v>105719.25000000001</v>
      </c>
      <c r="L91" s="21">
        <f t="shared" si="3"/>
        <v>102234.00000000001</v>
      </c>
      <c r="M91" s="21">
        <f t="shared" si="4"/>
        <v>98748.75000000001</v>
      </c>
      <c r="N91" s="22">
        <f t="shared" si="5"/>
        <v>92940.00000000001</v>
      </c>
    </row>
    <row r="92" spans="1:14" ht="15">
      <c r="A92" s="27" t="s">
        <v>116</v>
      </c>
      <c r="B92" s="54" t="s">
        <v>38</v>
      </c>
      <c r="C92" s="54">
        <v>6</v>
      </c>
      <c r="D92" s="55">
        <v>79.08</v>
      </c>
      <c r="E92" s="55">
        <v>14.5</v>
      </c>
      <c r="F92" s="49">
        <v>93.58</v>
      </c>
      <c r="G92" s="30">
        <v>1250</v>
      </c>
      <c r="H92" s="34">
        <f t="shared" si="6"/>
        <v>116975</v>
      </c>
      <c r="I92" s="38" t="s">
        <v>21</v>
      </c>
      <c r="J92" s="33">
        <f t="shared" si="1"/>
        <v>108201.875</v>
      </c>
      <c r="K92" s="21">
        <f t="shared" si="2"/>
        <v>106447.25</v>
      </c>
      <c r="L92" s="21">
        <f t="shared" si="3"/>
        <v>102938</v>
      </c>
      <c r="M92" s="21">
        <f t="shared" si="4"/>
        <v>99428.75</v>
      </c>
      <c r="N92" s="22">
        <f t="shared" si="5"/>
        <v>93580</v>
      </c>
    </row>
    <row r="93" spans="1:14" ht="15">
      <c r="A93" s="27" t="s">
        <v>117</v>
      </c>
      <c r="B93" s="54" t="s">
        <v>38</v>
      </c>
      <c r="C93" s="54">
        <v>6</v>
      </c>
      <c r="D93" s="29">
        <v>79.08</v>
      </c>
      <c r="E93" s="55">
        <v>14.95</v>
      </c>
      <c r="F93" s="49">
        <v>94.03</v>
      </c>
      <c r="G93" s="30">
        <v>1250</v>
      </c>
      <c r="H93" s="34">
        <f t="shared" si="6"/>
        <v>117537.5</v>
      </c>
      <c r="I93" s="38" t="s">
        <v>21</v>
      </c>
      <c r="J93" s="33">
        <f t="shared" si="1"/>
        <v>108722.1875</v>
      </c>
      <c r="K93" s="21">
        <f t="shared" si="2"/>
        <v>106959.125</v>
      </c>
      <c r="L93" s="21">
        <f t="shared" si="3"/>
        <v>103433</v>
      </c>
      <c r="M93" s="21">
        <f t="shared" si="4"/>
        <v>99906.875</v>
      </c>
      <c r="N93" s="22">
        <f t="shared" si="5"/>
        <v>94030</v>
      </c>
    </row>
    <row r="94" spans="1:14" ht="15">
      <c r="A94" s="27" t="s">
        <v>118</v>
      </c>
      <c r="B94" s="54" t="s">
        <v>38</v>
      </c>
      <c r="C94" s="54">
        <v>6</v>
      </c>
      <c r="D94" s="29">
        <v>77.45</v>
      </c>
      <c r="E94" s="55">
        <v>14.64</v>
      </c>
      <c r="F94" s="49">
        <v>92.09</v>
      </c>
      <c r="G94" s="30">
        <v>1250</v>
      </c>
      <c r="H94" s="34">
        <f t="shared" si="6"/>
        <v>115112.5</v>
      </c>
      <c r="I94" s="38" t="s">
        <v>21</v>
      </c>
      <c r="J94" s="33">
        <f t="shared" si="1"/>
        <v>106479.0625</v>
      </c>
      <c r="K94" s="21">
        <f t="shared" si="2"/>
        <v>104752.375</v>
      </c>
      <c r="L94" s="21">
        <f t="shared" si="3"/>
        <v>101299</v>
      </c>
      <c r="M94" s="21">
        <f t="shared" si="4"/>
        <v>97845.625</v>
      </c>
      <c r="N94" s="22">
        <f t="shared" si="5"/>
        <v>92090</v>
      </c>
    </row>
    <row r="95" spans="1:14" ht="15">
      <c r="A95" s="27" t="s">
        <v>119</v>
      </c>
      <c r="B95" s="54" t="s">
        <v>113</v>
      </c>
      <c r="C95" s="54">
        <v>6</v>
      </c>
      <c r="D95" s="29">
        <v>90.24</v>
      </c>
      <c r="E95" s="55">
        <v>17.06</v>
      </c>
      <c r="F95" s="49">
        <v>107.3</v>
      </c>
      <c r="G95" s="30">
        <v>1250</v>
      </c>
      <c r="H95" s="34">
        <f t="shared" si="6"/>
        <v>134125</v>
      </c>
      <c r="I95" s="38" t="s">
        <v>21</v>
      </c>
      <c r="J95" s="33">
        <f t="shared" si="1"/>
        <v>124065.625</v>
      </c>
      <c r="K95" s="21">
        <f t="shared" si="2"/>
        <v>122053.75</v>
      </c>
      <c r="L95" s="21">
        <f t="shared" si="3"/>
        <v>118030</v>
      </c>
      <c r="M95" s="21">
        <f t="shared" si="4"/>
        <v>114006.25</v>
      </c>
      <c r="N95" s="22">
        <f t="shared" si="5"/>
        <v>107300</v>
      </c>
    </row>
    <row r="96" spans="1:14" ht="15">
      <c r="A96" s="27" t="s">
        <v>120</v>
      </c>
      <c r="B96" s="54" t="s">
        <v>38</v>
      </c>
      <c r="C96" s="54">
        <v>6</v>
      </c>
      <c r="D96" s="29">
        <v>67.64</v>
      </c>
      <c r="E96" s="55">
        <v>12.79</v>
      </c>
      <c r="F96" s="49">
        <v>80.43</v>
      </c>
      <c r="G96" s="30">
        <v>1250</v>
      </c>
      <c r="H96" s="34">
        <f t="shared" si="6"/>
        <v>100537.50000000001</v>
      </c>
      <c r="I96" s="38" t="s">
        <v>21</v>
      </c>
      <c r="J96" s="33">
        <f t="shared" si="1"/>
        <v>92997.18750000001</v>
      </c>
      <c r="K96" s="21">
        <f t="shared" si="2"/>
        <v>91489.12500000001</v>
      </c>
      <c r="L96" s="21">
        <f t="shared" si="3"/>
        <v>88473.00000000001</v>
      </c>
      <c r="M96" s="21">
        <f t="shared" si="4"/>
        <v>85456.87500000001</v>
      </c>
      <c r="N96" s="22">
        <f t="shared" si="5"/>
        <v>80430.00000000001</v>
      </c>
    </row>
    <row r="97" spans="1:14" ht="15">
      <c r="A97" s="27" t="s">
        <v>121</v>
      </c>
      <c r="B97" s="54" t="s">
        <v>38</v>
      </c>
      <c r="C97" s="54">
        <v>6</v>
      </c>
      <c r="D97" s="29">
        <v>62.44</v>
      </c>
      <c r="E97" s="55">
        <v>12.28</v>
      </c>
      <c r="F97" s="49">
        <v>74.72</v>
      </c>
      <c r="G97" s="30">
        <v>1250</v>
      </c>
      <c r="H97" s="34">
        <f t="shared" si="6"/>
        <v>93400</v>
      </c>
      <c r="I97" s="38" t="s">
        <v>21</v>
      </c>
      <c r="J97" s="33">
        <f t="shared" si="1"/>
        <v>86395</v>
      </c>
      <c r="K97" s="21">
        <f t="shared" si="2"/>
        <v>84994</v>
      </c>
      <c r="L97" s="21">
        <f t="shared" si="3"/>
        <v>82192</v>
      </c>
      <c r="M97" s="21">
        <f t="shared" si="4"/>
        <v>79390</v>
      </c>
      <c r="N97" s="22">
        <f t="shared" si="5"/>
        <v>74720</v>
      </c>
    </row>
    <row r="98" spans="1:14" ht="15">
      <c r="A98" s="27" t="s">
        <v>122</v>
      </c>
      <c r="B98" s="54" t="s">
        <v>38</v>
      </c>
      <c r="C98" s="54">
        <v>6</v>
      </c>
      <c r="D98" s="29">
        <v>61.53</v>
      </c>
      <c r="E98" s="55">
        <v>12.1</v>
      </c>
      <c r="F98" s="49">
        <v>73.63</v>
      </c>
      <c r="G98" s="30">
        <v>1250</v>
      </c>
      <c r="H98" s="34">
        <f t="shared" si="6"/>
        <v>92037.5</v>
      </c>
      <c r="I98" s="38" t="s">
        <v>21</v>
      </c>
      <c r="J98" s="33">
        <f t="shared" si="1"/>
        <v>85134.6875</v>
      </c>
      <c r="K98" s="21">
        <f t="shared" si="2"/>
        <v>83754.125</v>
      </c>
      <c r="L98" s="21">
        <f t="shared" si="3"/>
        <v>80993</v>
      </c>
      <c r="M98" s="21">
        <f t="shared" si="4"/>
        <v>78231.875</v>
      </c>
      <c r="N98" s="22">
        <f t="shared" si="5"/>
        <v>73630</v>
      </c>
    </row>
    <row r="99" spans="1:14" ht="15">
      <c r="A99" s="27" t="s">
        <v>123</v>
      </c>
      <c r="B99" s="54" t="s">
        <v>38</v>
      </c>
      <c r="C99" s="54">
        <v>6</v>
      </c>
      <c r="D99" s="29">
        <v>72.18</v>
      </c>
      <c r="E99" s="55">
        <v>14.21</v>
      </c>
      <c r="F99" s="49">
        <v>86.39000000000001</v>
      </c>
      <c r="G99" s="30">
        <v>1250</v>
      </c>
      <c r="H99" s="34">
        <f t="shared" si="6"/>
        <v>107987.50000000001</v>
      </c>
      <c r="I99" s="38" t="s">
        <v>21</v>
      </c>
      <c r="J99" s="33">
        <f t="shared" si="1"/>
        <v>99888.43750000001</v>
      </c>
      <c r="K99" s="21">
        <f t="shared" si="2"/>
        <v>98268.62500000001</v>
      </c>
      <c r="L99" s="21">
        <f t="shared" si="3"/>
        <v>95029.00000000001</v>
      </c>
      <c r="M99" s="21">
        <f t="shared" si="4"/>
        <v>91789.37500000001</v>
      </c>
      <c r="N99" s="22">
        <f t="shared" si="5"/>
        <v>86390.00000000001</v>
      </c>
    </row>
    <row r="100" spans="1:14" ht="15">
      <c r="A100" s="27" t="s">
        <v>124</v>
      </c>
      <c r="B100" s="54" t="s">
        <v>38</v>
      </c>
      <c r="C100" s="54">
        <v>6</v>
      </c>
      <c r="D100" s="29">
        <v>72.92</v>
      </c>
      <c r="E100" s="55">
        <v>14.35</v>
      </c>
      <c r="F100" s="49">
        <v>87.27</v>
      </c>
      <c r="G100" s="30">
        <v>1250</v>
      </c>
      <c r="H100" s="34">
        <f t="shared" si="6"/>
        <v>109087.5</v>
      </c>
      <c r="I100" s="38" t="s">
        <v>21</v>
      </c>
      <c r="J100" s="33">
        <f t="shared" si="1"/>
        <v>100905.9375</v>
      </c>
      <c r="K100" s="21">
        <f t="shared" si="2"/>
        <v>99269.625</v>
      </c>
      <c r="L100" s="21">
        <f t="shared" si="3"/>
        <v>95997</v>
      </c>
      <c r="M100" s="21">
        <f t="shared" si="4"/>
        <v>92724.375</v>
      </c>
      <c r="N100" s="22">
        <f t="shared" si="5"/>
        <v>87270</v>
      </c>
    </row>
    <row r="101" spans="1:14" ht="15">
      <c r="A101" s="27" t="s">
        <v>125</v>
      </c>
      <c r="B101" s="54" t="s">
        <v>38</v>
      </c>
      <c r="C101" s="54">
        <v>6</v>
      </c>
      <c r="D101" s="29">
        <v>80.64</v>
      </c>
      <c r="E101" s="55">
        <v>15.86</v>
      </c>
      <c r="F101" s="49">
        <v>96.5</v>
      </c>
      <c r="G101" s="30">
        <v>1250</v>
      </c>
      <c r="H101" s="34">
        <f t="shared" si="6"/>
        <v>120625</v>
      </c>
      <c r="I101" s="38" t="s">
        <v>21</v>
      </c>
      <c r="J101" s="33">
        <f t="shared" si="1"/>
        <v>111578.125</v>
      </c>
      <c r="K101" s="21">
        <f t="shared" si="2"/>
        <v>109768.75</v>
      </c>
      <c r="L101" s="21">
        <f t="shared" si="3"/>
        <v>106150</v>
      </c>
      <c r="M101" s="21">
        <f t="shared" si="4"/>
        <v>102531.25</v>
      </c>
      <c r="N101" s="22">
        <f t="shared" si="5"/>
        <v>96500</v>
      </c>
    </row>
    <row r="102" spans="1:14" ht="15">
      <c r="A102" s="27" t="s">
        <v>126</v>
      </c>
      <c r="B102" s="54" t="s">
        <v>38</v>
      </c>
      <c r="C102" s="54">
        <v>6</v>
      </c>
      <c r="D102" s="29">
        <v>80.64</v>
      </c>
      <c r="E102" s="55">
        <v>15.38</v>
      </c>
      <c r="F102" s="49">
        <v>96.02</v>
      </c>
      <c r="G102" s="30">
        <v>1250</v>
      </c>
      <c r="H102" s="34">
        <f t="shared" si="6"/>
        <v>120025</v>
      </c>
      <c r="I102" s="38" t="s">
        <v>21</v>
      </c>
      <c r="J102" s="33">
        <f t="shared" si="1"/>
        <v>111023.125</v>
      </c>
      <c r="K102" s="21">
        <f t="shared" si="2"/>
        <v>109222.75</v>
      </c>
      <c r="L102" s="21">
        <f t="shared" si="3"/>
        <v>105622</v>
      </c>
      <c r="M102" s="21">
        <f t="shared" si="4"/>
        <v>102021.25</v>
      </c>
      <c r="N102" s="22">
        <f t="shared" si="5"/>
        <v>96020</v>
      </c>
    </row>
    <row r="103" spans="1:14" ht="30.75" customHeight="1">
      <c r="A103" s="70" t="s">
        <v>127</v>
      </c>
      <c r="B103" s="72" t="s">
        <v>128</v>
      </c>
      <c r="C103" s="72">
        <v>7</v>
      </c>
      <c r="D103" s="73">
        <v>126.84</v>
      </c>
      <c r="E103" s="73">
        <v>23.97</v>
      </c>
      <c r="F103" s="74">
        <v>150.81</v>
      </c>
      <c r="G103" s="45">
        <v>1500</v>
      </c>
      <c r="H103" s="46">
        <f t="shared" si="6"/>
        <v>226215</v>
      </c>
      <c r="I103" s="47" t="s">
        <v>129</v>
      </c>
      <c r="J103" s="48">
        <f t="shared" si="1"/>
        <v>209248.875</v>
      </c>
      <c r="K103" s="14">
        <f t="shared" si="2"/>
        <v>205855.65</v>
      </c>
      <c r="L103" s="14">
        <f t="shared" si="3"/>
        <v>199069.2</v>
      </c>
      <c r="M103" s="14">
        <f t="shared" si="4"/>
        <v>192282.75</v>
      </c>
      <c r="N103" s="15">
        <f t="shared" si="5"/>
        <v>180972</v>
      </c>
    </row>
    <row r="104" spans="1:14" ht="31.5" customHeight="1">
      <c r="A104" s="27" t="s">
        <v>130</v>
      </c>
      <c r="B104" s="28" t="s">
        <v>38</v>
      </c>
      <c r="C104" s="28">
        <v>7</v>
      </c>
      <c r="D104" s="35">
        <v>60.12</v>
      </c>
      <c r="E104" s="35">
        <v>11.24</v>
      </c>
      <c r="F104" s="36">
        <v>71.36</v>
      </c>
      <c r="G104" s="30">
        <v>1500</v>
      </c>
      <c r="H104" s="34">
        <f t="shared" si="6"/>
        <v>107040</v>
      </c>
      <c r="I104" s="38" t="s">
        <v>131</v>
      </c>
      <c r="J104" s="33">
        <f t="shared" si="1"/>
        <v>99012</v>
      </c>
      <c r="K104" s="21">
        <f t="shared" si="2"/>
        <v>97406.4</v>
      </c>
      <c r="L104" s="21">
        <f t="shared" si="3"/>
        <v>94195.2</v>
      </c>
      <c r="M104" s="21">
        <f t="shared" si="4"/>
        <v>90984</v>
      </c>
      <c r="N104" s="22">
        <f t="shared" si="5"/>
        <v>85632</v>
      </c>
    </row>
    <row r="105" spans="1:14" ht="31.5" customHeight="1">
      <c r="A105" s="57" t="s">
        <v>132</v>
      </c>
      <c r="B105" s="58" t="s">
        <v>128</v>
      </c>
      <c r="C105" s="58">
        <v>7</v>
      </c>
      <c r="D105" s="60">
        <v>131.5</v>
      </c>
      <c r="E105" s="75">
        <v>25.33</v>
      </c>
      <c r="F105" s="76">
        <v>156.82999999999998</v>
      </c>
      <c r="G105" s="63">
        <v>1500</v>
      </c>
      <c r="H105" s="64">
        <f t="shared" si="6"/>
        <v>235244.99999999997</v>
      </c>
      <c r="I105" s="69" t="s">
        <v>133</v>
      </c>
      <c r="J105" s="66">
        <f t="shared" si="1"/>
        <v>217601.62499999997</v>
      </c>
      <c r="K105" s="67">
        <f t="shared" si="2"/>
        <v>214072.94999999998</v>
      </c>
      <c r="L105" s="67">
        <f t="shared" si="3"/>
        <v>207015.59999999998</v>
      </c>
      <c r="M105" s="67">
        <f t="shared" si="4"/>
        <v>199958.24999999997</v>
      </c>
      <c r="N105" s="68">
        <f t="shared" si="5"/>
        <v>188195.99999999997</v>
      </c>
    </row>
    <row r="106" spans="1:10" ht="15.75">
      <c r="A106" s="77"/>
      <c r="B106" s="77"/>
      <c r="C106" s="77"/>
      <c r="D106" s="77"/>
      <c r="E106" s="77"/>
      <c r="F106" s="77"/>
      <c r="G106" s="78"/>
      <c r="H106" s="78"/>
      <c r="I106" s="79"/>
      <c r="J106" s="80"/>
    </row>
    <row r="107" spans="1:10" ht="15.75">
      <c r="A107" s="81" t="s">
        <v>134</v>
      </c>
      <c r="C107" s="82"/>
      <c r="D107" s="77"/>
      <c r="E107" s="77"/>
      <c r="F107" s="77"/>
      <c r="G107" s="78"/>
      <c r="H107" s="78"/>
      <c r="I107" s="79"/>
      <c r="J107" s="80"/>
    </row>
  </sheetData>
  <sheetProtection selectLockedCells="1" selectUnlockedCells="1"/>
  <autoFilter ref="A5:N5"/>
  <printOptions/>
  <pageMargins left="0.14027777777777778" right="0.12013888888888889" top="0.44027777777777777" bottom="0.22013888888888888" header="0.5118055555555555" footer="0.5118055555555555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zoomScale="90" zoomScaleNormal="90" workbookViewId="0" topLeftCell="A10">
      <selection activeCell="A31" sqref="A31"/>
    </sheetView>
  </sheetViews>
  <sheetFormatPr defaultColWidth="9.140625" defaultRowHeight="15"/>
  <cols>
    <col min="1" max="1" width="4.140625" style="0" customWidth="1"/>
    <col min="2" max="2" width="8.28125" style="0" customWidth="1"/>
    <col min="3" max="3" width="4.140625" style="0" customWidth="1"/>
    <col min="8" max="8" width="12.28125" style="0" customWidth="1"/>
    <col min="9" max="9" width="9.8515625" style="0" customWidth="1"/>
    <col min="10" max="10" width="13.421875" style="0" customWidth="1"/>
    <col min="11" max="12" width="13.28125" style="0" customWidth="1"/>
    <col min="13" max="13" width="13.421875" style="0" customWidth="1"/>
    <col min="14" max="14" width="13.28125" style="0" customWidth="1"/>
  </cols>
  <sheetData>
    <row r="1" spans="1:14" ht="15">
      <c r="A1" s="24"/>
      <c r="B1" s="24"/>
      <c r="C1" s="24"/>
      <c r="D1" s="24"/>
      <c r="E1" s="24"/>
      <c r="F1" s="24"/>
      <c r="G1" s="24"/>
      <c r="H1" s="24"/>
      <c r="I1" s="25"/>
      <c r="J1" s="26"/>
      <c r="K1" s="26"/>
      <c r="L1" s="26"/>
      <c r="M1" s="26"/>
      <c r="N1" s="26"/>
    </row>
    <row r="2" spans="1:14" ht="16.5">
      <c r="A2" s="1" t="s">
        <v>0</v>
      </c>
      <c r="B2" s="24"/>
      <c r="C2" s="24"/>
      <c r="D2" s="24"/>
      <c r="E2" s="24"/>
      <c r="F2" s="24"/>
      <c r="G2" s="24"/>
      <c r="H2" s="24"/>
      <c r="I2" s="25"/>
      <c r="J2" s="26"/>
      <c r="K2" s="26"/>
      <c r="L2" s="26"/>
      <c r="M2" s="26"/>
      <c r="N2" s="26"/>
    </row>
    <row r="3" spans="1:14" ht="15.75">
      <c r="A3" s="1" t="s">
        <v>135</v>
      </c>
      <c r="B3" s="24"/>
      <c r="C3" s="24"/>
      <c r="D3" s="24"/>
      <c r="E3" s="24"/>
      <c r="F3" s="24"/>
      <c r="G3" s="24"/>
      <c r="H3" s="24"/>
      <c r="I3" s="25"/>
      <c r="J3" s="26"/>
      <c r="K3" s="26"/>
      <c r="L3" s="26"/>
      <c r="M3" s="26"/>
      <c r="N3" s="26"/>
    </row>
    <row r="4" spans="1:14" ht="16.5">
      <c r="A4" s="1" t="s">
        <v>2</v>
      </c>
      <c r="B4" s="24"/>
      <c r="C4" s="24"/>
      <c r="D4" s="24"/>
      <c r="E4" s="24"/>
      <c r="F4" s="24"/>
      <c r="G4" s="24"/>
      <c r="H4" s="24"/>
      <c r="I4" s="25"/>
      <c r="J4" s="26"/>
      <c r="K4" s="26"/>
      <c r="L4" s="26"/>
      <c r="M4" s="26"/>
      <c r="N4" s="26"/>
    </row>
    <row r="5" spans="1:14" ht="30" customHeight="1">
      <c r="A5" s="2" t="s">
        <v>3</v>
      </c>
      <c r="B5" s="3" t="s">
        <v>4</v>
      </c>
      <c r="C5" s="4" t="s">
        <v>5</v>
      </c>
      <c r="D5" s="5" t="s">
        <v>6</v>
      </c>
      <c r="E5" s="5" t="s">
        <v>7</v>
      </c>
      <c r="F5" s="5" t="s">
        <v>8</v>
      </c>
      <c r="G5" s="6" t="s">
        <v>9</v>
      </c>
      <c r="H5" s="7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8" t="s">
        <v>16</v>
      </c>
    </row>
    <row r="6" spans="1:14" ht="15">
      <c r="A6" s="83">
        <v>1</v>
      </c>
      <c r="B6" s="84" t="s">
        <v>136</v>
      </c>
      <c r="C6" s="84">
        <v>1</v>
      </c>
      <c r="D6" s="85">
        <v>34.8</v>
      </c>
      <c r="E6" s="85">
        <v>12.270000000000003</v>
      </c>
      <c r="F6" s="85">
        <f aca="true" t="shared" si="0" ref="F6:F9">D6+E6</f>
        <v>47.07</v>
      </c>
      <c r="G6" s="86">
        <v>990</v>
      </c>
      <c r="H6" s="86">
        <f aca="true" t="shared" si="1" ref="H6:H9">F6*G6</f>
        <v>46599.3</v>
      </c>
      <c r="I6" s="13" t="s">
        <v>19</v>
      </c>
      <c r="J6" s="14">
        <f aca="true" t="shared" si="2" ref="J6:J10">H6-(H6*7.5%)</f>
        <v>43104.3525</v>
      </c>
      <c r="K6" s="14">
        <f aca="true" t="shared" si="3" ref="K6:K10">H6-(H6*9%)</f>
        <v>42405.363000000005</v>
      </c>
      <c r="L6" s="14">
        <f aca="true" t="shared" si="4" ref="L6:L10">H6-(H6*12%)</f>
        <v>41007.384000000005</v>
      </c>
      <c r="M6" s="14">
        <f aca="true" t="shared" si="5" ref="M6:M10">H6-(H6*15%)</f>
        <v>39609.405</v>
      </c>
      <c r="N6" s="15">
        <f aca="true" t="shared" si="6" ref="N6:N10">H6-(H6*20%)</f>
        <v>37279.44</v>
      </c>
    </row>
    <row r="7" spans="1:14" ht="15">
      <c r="A7" s="87">
        <v>3</v>
      </c>
      <c r="B7" s="88" t="s">
        <v>137</v>
      </c>
      <c r="C7" s="88">
        <v>1</v>
      </c>
      <c r="D7" s="89">
        <v>52.46</v>
      </c>
      <c r="E7" s="89">
        <v>12.410000000000004</v>
      </c>
      <c r="F7" s="89">
        <f t="shared" si="0"/>
        <v>64.87</v>
      </c>
      <c r="G7" s="37">
        <v>990</v>
      </c>
      <c r="H7" s="37">
        <f t="shared" si="1"/>
        <v>64221.3</v>
      </c>
      <c r="I7" s="20" t="s">
        <v>18</v>
      </c>
      <c r="J7" s="21">
        <f t="shared" si="2"/>
        <v>59404.7025</v>
      </c>
      <c r="K7" s="21">
        <f t="shared" si="3"/>
        <v>58441.383</v>
      </c>
      <c r="L7" s="21">
        <f t="shared" si="4"/>
        <v>56514.744000000006</v>
      </c>
      <c r="M7" s="21">
        <f t="shared" si="5"/>
        <v>54588.105</v>
      </c>
      <c r="N7" s="22">
        <f t="shared" si="6"/>
        <v>51377.04</v>
      </c>
    </row>
    <row r="8" spans="1:14" ht="15.75">
      <c r="A8" s="87">
        <v>4</v>
      </c>
      <c r="B8" s="88" t="s">
        <v>136</v>
      </c>
      <c r="C8" s="88">
        <v>1</v>
      </c>
      <c r="D8" s="89">
        <v>43.1</v>
      </c>
      <c r="E8" s="89">
        <v>12.82</v>
      </c>
      <c r="F8" s="89">
        <f t="shared" si="0"/>
        <v>55.92</v>
      </c>
      <c r="G8" s="37">
        <v>990</v>
      </c>
      <c r="H8" s="37">
        <f t="shared" si="1"/>
        <v>55360.8</v>
      </c>
      <c r="I8" s="20" t="s">
        <v>138</v>
      </c>
      <c r="J8" s="21">
        <f t="shared" si="2"/>
        <v>51208.740000000005</v>
      </c>
      <c r="K8" s="21">
        <f t="shared" si="3"/>
        <v>50378.328</v>
      </c>
      <c r="L8" s="21">
        <f t="shared" si="4"/>
        <v>48717.504</v>
      </c>
      <c r="M8" s="21">
        <f t="shared" si="5"/>
        <v>47056.68</v>
      </c>
      <c r="N8" s="22">
        <f t="shared" si="6"/>
        <v>44288.64</v>
      </c>
    </row>
    <row r="9" spans="1:14" ht="15">
      <c r="A9" s="87">
        <v>5</v>
      </c>
      <c r="B9" s="88" t="s">
        <v>136</v>
      </c>
      <c r="C9" s="88">
        <v>1</v>
      </c>
      <c r="D9" s="89">
        <v>43.1</v>
      </c>
      <c r="E9" s="89">
        <v>12.82</v>
      </c>
      <c r="F9" s="89">
        <f t="shared" si="0"/>
        <v>55.92</v>
      </c>
      <c r="G9" s="37">
        <v>990</v>
      </c>
      <c r="H9" s="37">
        <f t="shared" si="1"/>
        <v>55360.8</v>
      </c>
      <c r="I9" s="20" t="s">
        <v>25</v>
      </c>
      <c r="J9" s="21">
        <f t="shared" si="2"/>
        <v>51208.740000000005</v>
      </c>
      <c r="K9" s="21">
        <f t="shared" si="3"/>
        <v>50378.328</v>
      </c>
      <c r="L9" s="21">
        <f t="shared" si="4"/>
        <v>48717.504</v>
      </c>
      <c r="M9" s="21">
        <f t="shared" si="5"/>
        <v>47056.68</v>
      </c>
      <c r="N9" s="22">
        <f t="shared" si="6"/>
        <v>44288.64</v>
      </c>
    </row>
    <row r="10" spans="1:14" ht="15" customHeight="1">
      <c r="A10" s="87">
        <v>7</v>
      </c>
      <c r="B10" s="90" t="s">
        <v>139</v>
      </c>
      <c r="C10" s="91">
        <v>1</v>
      </c>
      <c r="D10" s="89">
        <v>43.9</v>
      </c>
      <c r="E10" s="89">
        <v>10.910000000000004</v>
      </c>
      <c r="F10" s="92" t="s">
        <v>140</v>
      </c>
      <c r="G10" s="93">
        <v>1250</v>
      </c>
      <c r="H10" s="93">
        <v>127350</v>
      </c>
      <c r="I10" s="94" t="s">
        <v>141</v>
      </c>
      <c r="J10" s="95">
        <f t="shared" si="2"/>
        <v>117798.75</v>
      </c>
      <c r="K10" s="95">
        <f t="shared" si="3"/>
        <v>115888.5</v>
      </c>
      <c r="L10" s="95">
        <f t="shared" si="4"/>
        <v>112068</v>
      </c>
      <c r="M10" s="95">
        <f t="shared" si="5"/>
        <v>108247.5</v>
      </c>
      <c r="N10" s="96">
        <f t="shared" si="6"/>
        <v>101880</v>
      </c>
    </row>
    <row r="11" spans="1:14" ht="15.75">
      <c r="A11" s="97">
        <v>8</v>
      </c>
      <c r="B11" s="90"/>
      <c r="C11" s="98">
        <v>1</v>
      </c>
      <c r="D11" s="99">
        <v>34.8</v>
      </c>
      <c r="E11" s="99">
        <v>12.270000000000003</v>
      </c>
      <c r="F11" s="92"/>
      <c r="G11" s="92"/>
      <c r="H11" s="93"/>
      <c r="I11" s="94"/>
      <c r="J11" s="95"/>
      <c r="K11" s="95"/>
      <c r="L11" s="95"/>
      <c r="M11" s="95"/>
      <c r="N11" s="96"/>
    </row>
    <row r="12" spans="1:14" ht="15">
      <c r="A12" s="83">
        <v>9</v>
      </c>
      <c r="B12" s="84" t="s">
        <v>136</v>
      </c>
      <c r="C12" s="84">
        <v>2</v>
      </c>
      <c r="D12" s="85">
        <v>38.4</v>
      </c>
      <c r="E12" s="85">
        <v>6.64</v>
      </c>
      <c r="F12" s="85">
        <f aca="true" t="shared" si="7" ref="F12:F30">D12+E12</f>
        <v>45.04</v>
      </c>
      <c r="G12" s="86">
        <v>1030</v>
      </c>
      <c r="H12" s="86">
        <f aca="true" t="shared" si="8" ref="H12:H16">F12*G12</f>
        <v>46391.2</v>
      </c>
      <c r="I12" s="47" t="s">
        <v>142</v>
      </c>
      <c r="J12" s="14">
        <f aca="true" t="shared" si="9" ref="J12:J30">H12-(H12*7.5%)</f>
        <v>42911.86</v>
      </c>
      <c r="K12" s="14">
        <f aca="true" t="shared" si="10" ref="K12:K30">H12-(H12*9%)</f>
        <v>42215.992</v>
      </c>
      <c r="L12" s="14">
        <f aca="true" t="shared" si="11" ref="L12:L30">H12-(H12*12%)</f>
        <v>40824.255999999994</v>
      </c>
      <c r="M12" s="14">
        <f aca="true" t="shared" si="12" ref="M12:M30">H12-(H12*15%)</f>
        <v>39432.52</v>
      </c>
      <c r="N12" s="15">
        <f aca="true" t="shared" si="13" ref="N12:N30">H12-(H12*20%)</f>
        <v>37112.96</v>
      </c>
    </row>
    <row r="13" spans="1:14" ht="15">
      <c r="A13" s="87">
        <v>10</v>
      </c>
      <c r="B13" s="88" t="s">
        <v>137</v>
      </c>
      <c r="C13" s="88">
        <v>2</v>
      </c>
      <c r="D13" s="89">
        <v>48.9</v>
      </c>
      <c r="E13" s="89">
        <v>8.630000000000003</v>
      </c>
      <c r="F13" s="89">
        <f t="shared" si="7"/>
        <v>57.53</v>
      </c>
      <c r="G13" s="37">
        <v>1070</v>
      </c>
      <c r="H13" s="37">
        <f t="shared" si="8"/>
        <v>61557.1</v>
      </c>
      <c r="I13" s="38" t="s">
        <v>142</v>
      </c>
      <c r="J13" s="21">
        <f t="shared" si="9"/>
        <v>56940.3175</v>
      </c>
      <c r="K13" s="21">
        <f t="shared" si="10"/>
        <v>56016.960999999996</v>
      </c>
      <c r="L13" s="21">
        <f t="shared" si="11"/>
        <v>54170.248</v>
      </c>
      <c r="M13" s="21">
        <f t="shared" si="12"/>
        <v>52323.535</v>
      </c>
      <c r="N13" s="22">
        <f t="shared" si="13"/>
        <v>49245.68</v>
      </c>
    </row>
    <row r="14" spans="1:14" ht="15">
      <c r="A14" s="87">
        <v>11</v>
      </c>
      <c r="B14" s="88" t="s">
        <v>137</v>
      </c>
      <c r="C14" s="88">
        <v>2</v>
      </c>
      <c r="D14" s="89">
        <v>57</v>
      </c>
      <c r="E14" s="89">
        <v>10.370000000000005</v>
      </c>
      <c r="F14" s="89">
        <f t="shared" si="7"/>
        <v>67.37</v>
      </c>
      <c r="G14" s="37">
        <v>1130</v>
      </c>
      <c r="H14" s="37">
        <f t="shared" si="8"/>
        <v>76128.1</v>
      </c>
      <c r="I14" s="38" t="s">
        <v>21</v>
      </c>
      <c r="J14" s="21">
        <f t="shared" si="9"/>
        <v>70418.49250000001</v>
      </c>
      <c r="K14" s="21">
        <f t="shared" si="10"/>
        <v>69276.57100000001</v>
      </c>
      <c r="L14" s="21">
        <f t="shared" si="11"/>
        <v>66992.728</v>
      </c>
      <c r="M14" s="21">
        <f t="shared" si="12"/>
        <v>64708.88500000001</v>
      </c>
      <c r="N14" s="22">
        <f t="shared" si="13"/>
        <v>60902.48</v>
      </c>
    </row>
    <row r="15" spans="1:14" ht="15">
      <c r="A15" s="87">
        <v>12</v>
      </c>
      <c r="B15" s="88" t="s">
        <v>136</v>
      </c>
      <c r="C15" s="88">
        <v>2</v>
      </c>
      <c r="D15" s="89">
        <v>39.3</v>
      </c>
      <c r="E15" s="89">
        <v>7.36</v>
      </c>
      <c r="F15" s="89">
        <f t="shared" si="7"/>
        <v>46.66</v>
      </c>
      <c r="G15" s="37">
        <v>1030</v>
      </c>
      <c r="H15" s="37">
        <f t="shared" si="8"/>
        <v>48059.799999999996</v>
      </c>
      <c r="I15" s="38" t="s">
        <v>21</v>
      </c>
      <c r="J15" s="21">
        <f t="shared" si="9"/>
        <v>44455.314999999995</v>
      </c>
      <c r="K15" s="21">
        <f t="shared" si="10"/>
        <v>43734.418</v>
      </c>
      <c r="L15" s="21">
        <f t="shared" si="11"/>
        <v>42292.623999999996</v>
      </c>
      <c r="M15" s="21">
        <f t="shared" si="12"/>
        <v>40850.829999999994</v>
      </c>
      <c r="N15" s="22">
        <f t="shared" si="13"/>
        <v>38447.84</v>
      </c>
    </row>
    <row r="16" spans="1:14" ht="15">
      <c r="A16" s="87">
        <v>14</v>
      </c>
      <c r="B16" s="88" t="s">
        <v>137</v>
      </c>
      <c r="C16" s="88">
        <v>2</v>
      </c>
      <c r="D16" s="89">
        <v>57</v>
      </c>
      <c r="E16" s="89">
        <v>10.569999999999993</v>
      </c>
      <c r="F16" s="89">
        <f t="shared" si="7"/>
        <v>67.57</v>
      </c>
      <c r="G16" s="37">
        <v>1130</v>
      </c>
      <c r="H16" s="37">
        <f t="shared" si="8"/>
        <v>76354.09999999999</v>
      </c>
      <c r="I16" s="38" t="s">
        <v>21</v>
      </c>
      <c r="J16" s="21">
        <f t="shared" si="9"/>
        <v>70627.5425</v>
      </c>
      <c r="K16" s="21">
        <f t="shared" si="10"/>
        <v>69482.231</v>
      </c>
      <c r="L16" s="21">
        <f t="shared" si="11"/>
        <v>67191.608</v>
      </c>
      <c r="M16" s="21">
        <f t="shared" si="12"/>
        <v>64900.98499999999</v>
      </c>
      <c r="N16" s="22">
        <f t="shared" si="13"/>
        <v>61083.27999999999</v>
      </c>
    </row>
    <row r="17" spans="1:14" ht="15.75">
      <c r="A17" s="97">
        <v>16</v>
      </c>
      <c r="B17" s="100" t="s">
        <v>136</v>
      </c>
      <c r="C17" s="100">
        <v>2</v>
      </c>
      <c r="D17" s="99">
        <v>38.4</v>
      </c>
      <c r="E17" s="99">
        <v>6.64</v>
      </c>
      <c r="F17" s="99">
        <f t="shared" si="7"/>
        <v>45.04</v>
      </c>
      <c r="G17" s="101">
        <v>1030</v>
      </c>
      <c r="H17" s="101">
        <v>46391</v>
      </c>
      <c r="I17" s="69" t="s">
        <v>21</v>
      </c>
      <c r="J17" s="67">
        <f t="shared" si="9"/>
        <v>42911.675</v>
      </c>
      <c r="K17" s="67">
        <f t="shared" si="10"/>
        <v>42215.81</v>
      </c>
      <c r="L17" s="67">
        <f t="shared" si="11"/>
        <v>40824.08</v>
      </c>
      <c r="M17" s="67">
        <f t="shared" si="12"/>
        <v>39432.35</v>
      </c>
      <c r="N17" s="68">
        <f t="shared" si="13"/>
        <v>37112.8</v>
      </c>
    </row>
    <row r="18" spans="1:14" ht="15">
      <c r="A18" s="83">
        <v>17</v>
      </c>
      <c r="B18" s="84" t="s">
        <v>136</v>
      </c>
      <c r="C18" s="84">
        <v>3</v>
      </c>
      <c r="D18" s="85">
        <v>38.4</v>
      </c>
      <c r="E18" s="85">
        <v>7.28</v>
      </c>
      <c r="F18" s="85">
        <f t="shared" si="7"/>
        <v>45.68</v>
      </c>
      <c r="G18" s="86">
        <v>1070</v>
      </c>
      <c r="H18" s="86">
        <f aca="true" t="shared" si="14" ref="H18:H30">F18*G18</f>
        <v>48877.6</v>
      </c>
      <c r="I18" s="102" t="s">
        <v>142</v>
      </c>
      <c r="J18" s="14">
        <f t="shared" si="9"/>
        <v>45211.78</v>
      </c>
      <c r="K18" s="14">
        <f t="shared" si="10"/>
        <v>44478.616</v>
      </c>
      <c r="L18" s="14">
        <f t="shared" si="11"/>
        <v>43012.288</v>
      </c>
      <c r="M18" s="14">
        <f t="shared" si="12"/>
        <v>41545.96</v>
      </c>
      <c r="N18" s="15">
        <f t="shared" si="13"/>
        <v>39102.08</v>
      </c>
    </row>
    <row r="19" spans="1:14" ht="15.75">
      <c r="A19" s="87">
        <v>18</v>
      </c>
      <c r="B19" s="88" t="s">
        <v>137</v>
      </c>
      <c r="C19" s="88">
        <v>3</v>
      </c>
      <c r="D19" s="89">
        <v>48.9</v>
      </c>
      <c r="E19" s="89">
        <v>9.46</v>
      </c>
      <c r="F19" s="89">
        <f t="shared" si="7"/>
        <v>58.36</v>
      </c>
      <c r="G19" s="37">
        <v>1130</v>
      </c>
      <c r="H19" s="37">
        <f t="shared" si="14"/>
        <v>65946.8</v>
      </c>
      <c r="I19" s="103" t="s">
        <v>142</v>
      </c>
      <c r="J19" s="21">
        <f t="shared" si="9"/>
        <v>61000.79</v>
      </c>
      <c r="K19" s="21">
        <f t="shared" si="10"/>
        <v>60011.588</v>
      </c>
      <c r="L19" s="21">
        <f t="shared" si="11"/>
        <v>58033.184</v>
      </c>
      <c r="M19" s="21">
        <f t="shared" si="12"/>
        <v>56054.78</v>
      </c>
      <c r="N19" s="22">
        <f t="shared" si="13"/>
        <v>52757.44</v>
      </c>
    </row>
    <row r="20" spans="1:14" ht="15">
      <c r="A20" s="87">
        <v>19</v>
      </c>
      <c r="B20" s="88" t="s">
        <v>137</v>
      </c>
      <c r="C20" s="88">
        <v>3</v>
      </c>
      <c r="D20" s="89">
        <v>57</v>
      </c>
      <c r="E20" s="89">
        <v>11.36</v>
      </c>
      <c r="F20" s="89">
        <f t="shared" si="7"/>
        <v>68.36</v>
      </c>
      <c r="G20" s="37">
        <v>1200</v>
      </c>
      <c r="H20" s="37">
        <f t="shared" si="14"/>
        <v>82032</v>
      </c>
      <c r="I20" s="103" t="s">
        <v>21</v>
      </c>
      <c r="J20" s="21">
        <f t="shared" si="9"/>
        <v>75879.6</v>
      </c>
      <c r="K20" s="21">
        <f t="shared" si="10"/>
        <v>74649.12</v>
      </c>
      <c r="L20" s="21">
        <f t="shared" si="11"/>
        <v>72188.16</v>
      </c>
      <c r="M20" s="21">
        <f t="shared" si="12"/>
        <v>69727.2</v>
      </c>
      <c r="N20" s="22">
        <f t="shared" si="13"/>
        <v>65625.6</v>
      </c>
    </row>
    <row r="21" spans="1:14" ht="15">
      <c r="A21" s="87">
        <v>20</v>
      </c>
      <c r="B21" s="88" t="s">
        <v>136</v>
      </c>
      <c r="C21" s="88">
        <v>3</v>
      </c>
      <c r="D21" s="89">
        <v>39.3</v>
      </c>
      <c r="E21" s="89">
        <v>8.07</v>
      </c>
      <c r="F21" s="89">
        <f t="shared" si="7"/>
        <v>47.37</v>
      </c>
      <c r="G21" s="37">
        <v>1070</v>
      </c>
      <c r="H21" s="37">
        <f t="shared" si="14"/>
        <v>50685.899999999994</v>
      </c>
      <c r="I21" s="103" t="s">
        <v>21</v>
      </c>
      <c r="J21" s="21">
        <f t="shared" si="9"/>
        <v>46884.4575</v>
      </c>
      <c r="K21" s="21">
        <f t="shared" si="10"/>
        <v>46124.168999999994</v>
      </c>
      <c r="L21" s="21">
        <f t="shared" si="11"/>
        <v>44603.592</v>
      </c>
      <c r="M21" s="21">
        <f t="shared" si="12"/>
        <v>43083.015</v>
      </c>
      <c r="N21" s="22">
        <f t="shared" si="13"/>
        <v>40548.719999999994</v>
      </c>
    </row>
    <row r="22" spans="1:14" ht="15">
      <c r="A22" s="87">
        <v>22</v>
      </c>
      <c r="B22" s="88" t="s">
        <v>137</v>
      </c>
      <c r="C22" s="88">
        <v>3</v>
      </c>
      <c r="D22" s="89">
        <v>57</v>
      </c>
      <c r="E22" s="89">
        <v>11.59</v>
      </c>
      <c r="F22" s="89">
        <f t="shared" si="7"/>
        <v>68.59</v>
      </c>
      <c r="G22" s="37">
        <v>1200</v>
      </c>
      <c r="H22" s="37">
        <f t="shared" si="14"/>
        <v>82308</v>
      </c>
      <c r="I22" s="103" t="s">
        <v>21</v>
      </c>
      <c r="J22" s="21">
        <f t="shared" si="9"/>
        <v>76134.9</v>
      </c>
      <c r="K22" s="21">
        <f t="shared" si="10"/>
        <v>74900.28</v>
      </c>
      <c r="L22" s="21">
        <f t="shared" si="11"/>
        <v>72431.04000000001</v>
      </c>
      <c r="M22" s="21">
        <f t="shared" si="12"/>
        <v>69961.8</v>
      </c>
      <c r="N22" s="22">
        <f t="shared" si="13"/>
        <v>65846.4</v>
      </c>
    </row>
    <row r="23" spans="1:14" ht="15">
      <c r="A23" s="87">
        <v>23</v>
      </c>
      <c r="B23" s="88" t="s">
        <v>137</v>
      </c>
      <c r="C23" s="88">
        <v>3</v>
      </c>
      <c r="D23" s="89">
        <v>48.9</v>
      </c>
      <c r="E23" s="89">
        <v>9.84</v>
      </c>
      <c r="F23" s="89">
        <f t="shared" si="7"/>
        <v>58.739999999999995</v>
      </c>
      <c r="G23" s="37">
        <v>1130</v>
      </c>
      <c r="H23" s="37">
        <f t="shared" si="14"/>
        <v>66376.2</v>
      </c>
      <c r="I23" s="103" t="s">
        <v>143</v>
      </c>
      <c r="J23" s="21">
        <f t="shared" si="9"/>
        <v>61397.985</v>
      </c>
      <c r="K23" s="21">
        <f t="shared" si="10"/>
        <v>60402.342</v>
      </c>
      <c r="L23" s="21">
        <f t="shared" si="11"/>
        <v>58411.056</v>
      </c>
      <c r="M23" s="21">
        <f t="shared" si="12"/>
        <v>56419.77</v>
      </c>
      <c r="N23" s="22">
        <f t="shared" si="13"/>
        <v>53100.96</v>
      </c>
    </row>
    <row r="24" spans="1:14" ht="15.75">
      <c r="A24" s="97">
        <v>24</v>
      </c>
      <c r="B24" s="100" t="s">
        <v>136</v>
      </c>
      <c r="C24" s="100">
        <v>3</v>
      </c>
      <c r="D24" s="99">
        <v>38.4</v>
      </c>
      <c r="E24" s="99">
        <v>7.28</v>
      </c>
      <c r="F24" s="99">
        <f t="shared" si="7"/>
        <v>45.68</v>
      </c>
      <c r="G24" s="101">
        <v>1070</v>
      </c>
      <c r="H24" s="101">
        <f t="shared" si="14"/>
        <v>48877.6</v>
      </c>
      <c r="I24" s="94" t="s">
        <v>143</v>
      </c>
      <c r="J24" s="67">
        <f t="shared" si="9"/>
        <v>45211.78</v>
      </c>
      <c r="K24" s="67">
        <f t="shared" si="10"/>
        <v>44478.616</v>
      </c>
      <c r="L24" s="67">
        <f t="shared" si="11"/>
        <v>43012.288</v>
      </c>
      <c r="M24" s="67">
        <f t="shared" si="12"/>
        <v>41545.96</v>
      </c>
      <c r="N24" s="68">
        <f t="shared" si="13"/>
        <v>39102.08</v>
      </c>
    </row>
    <row r="25" spans="1:14" ht="15">
      <c r="A25" s="83">
        <v>25</v>
      </c>
      <c r="B25" s="84" t="s">
        <v>136</v>
      </c>
      <c r="C25" s="84">
        <v>4</v>
      </c>
      <c r="D25" s="85">
        <v>38.4</v>
      </c>
      <c r="E25" s="85">
        <v>6.85</v>
      </c>
      <c r="F25" s="85">
        <f t="shared" si="7"/>
        <v>45.25</v>
      </c>
      <c r="G25" s="86">
        <v>1130</v>
      </c>
      <c r="H25" s="86">
        <f t="shared" si="14"/>
        <v>51132.5</v>
      </c>
      <c r="I25" s="47" t="s">
        <v>142</v>
      </c>
      <c r="J25" s="14">
        <f t="shared" si="9"/>
        <v>47297.5625</v>
      </c>
      <c r="K25" s="14">
        <f t="shared" si="10"/>
        <v>46530.575</v>
      </c>
      <c r="L25" s="14">
        <f t="shared" si="11"/>
        <v>44996.6</v>
      </c>
      <c r="M25" s="14">
        <f t="shared" si="12"/>
        <v>43462.625</v>
      </c>
      <c r="N25" s="15">
        <f t="shared" si="13"/>
        <v>40906</v>
      </c>
    </row>
    <row r="26" spans="1:14" ht="15">
      <c r="A26" s="87">
        <v>26</v>
      </c>
      <c r="B26" s="88" t="s">
        <v>137</v>
      </c>
      <c r="C26" s="88">
        <v>4</v>
      </c>
      <c r="D26" s="89">
        <v>48.9</v>
      </c>
      <c r="E26" s="89">
        <v>8.91</v>
      </c>
      <c r="F26" s="89">
        <f t="shared" si="7"/>
        <v>57.81</v>
      </c>
      <c r="G26" s="37">
        <v>1200</v>
      </c>
      <c r="H26" s="37">
        <f t="shared" si="14"/>
        <v>69372</v>
      </c>
      <c r="I26" s="38" t="s">
        <v>142</v>
      </c>
      <c r="J26" s="21">
        <f t="shared" si="9"/>
        <v>64169.1</v>
      </c>
      <c r="K26" s="21">
        <f t="shared" si="10"/>
        <v>63128.520000000004</v>
      </c>
      <c r="L26" s="21">
        <f t="shared" si="11"/>
        <v>61047.36</v>
      </c>
      <c r="M26" s="21">
        <f t="shared" si="12"/>
        <v>58966.2</v>
      </c>
      <c r="N26" s="22">
        <f t="shared" si="13"/>
        <v>55497.6</v>
      </c>
    </row>
    <row r="27" spans="1:14" ht="15">
      <c r="A27" s="87">
        <v>27</v>
      </c>
      <c r="B27" s="88" t="s">
        <v>137</v>
      </c>
      <c r="C27" s="88">
        <v>4</v>
      </c>
      <c r="D27" s="89">
        <v>57</v>
      </c>
      <c r="E27" s="89">
        <v>10.7</v>
      </c>
      <c r="F27" s="89">
        <f t="shared" si="7"/>
        <v>67.7</v>
      </c>
      <c r="G27" s="37">
        <v>1300</v>
      </c>
      <c r="H27" s="37">
        <f t="shared" si="14"/>
        <v>88010</v>
      </c>
      <c r="I27" s="38" t="s">
        <v>21</v>
      </c>
      <c r="J27" s="21">
        <f t="shared" si="9"/>
        <v>81409.25</v>
      </c>
      <c r="K27" s="21">
        <f t="shared" si="10"/>
        <v>80089.1</v>
      </c>
      <c r="L27" s="21">
        <f t="shared" si="11"/>
        <v>77448.8</v>
      </c>
      <c r="M27" s="21">
        <f t="shared" si="12"/>
        <v>74808.5</v>
      </c>
      <c r="N27" s="22">
        <f t="shared" si="13"/>
        <v>70408</v>
      </c>
    </row>
    <row r="28" spans="1:14" ht="15">
      <c r="A28" s="87">
        <v>28</v>
      </c>
      <c r="B28" s="88" t="s">
        <v>136</v>
      </c>
      <c r="C28" s="88">
        <v>4</v>
      </c>
      <c r="D28" s="89">
        <v>39.3</v>
      </c>
      <c r="E28" s="89">
        <v>7.83</v>
      </c>
      <c r="F28" s="89">
        <f t="shared" si="7"/>
        <v>47.129999999999995</v>
      </c>
      <c r="G28" s="37">
        <v>1130</v>
      </c>
      <c r="H28" s="37">
        <f t="shared" si="14"/>
        <v>53256.899999999994</v>
      </c>
      <c r="I28" s="38" t="s">
        <v>21</v>
      </c>
      <c r="J28" s="21">
        <f t="shared" si="9"/>
        <v>49262.63249999999</v>
      </c>
      <c r="K28" s="21">
        <f t="shared" si="10"/>
        <v>48463.778999999995</v>
      </c>
      <c r="L28" s="21">
        <f t="shared" si="11"/>
        <v>46866.07199999999</v>
      </c>
      <c r="M28" s="21">
        <f t="shared" si="12"/>
        <v>45268.365</v>
      </c>
      <c r="N28" s="22">
        <f t="shared" si="13"/>
        <v>42605.52</v>
      </c>
    </row>
    <row r="29" spans="1:14" ht="15">
      <c r="A29" s="87">
        <v>29</v>
      </c>
      <c r="B29" s="88" t="s">
        <v>17</v>
      </c>
      <c r="C29" s="88">
        <v>4</v>
      </c>
      <c r="D29" s="89">
        <v>105.5</v>
      </c>
      <c r="E29" s="89">
        <v>21.02</v>
      </c>
      <c r="F29" s="89">
        <f t="shared" si="7"/>
        <v>126.52</v>
      </c>
      <c r="G29" s="37">
        <v>1300</v>
      </c>
      <c r="H29" s="37">
        <f t="shared" si="14"/>
        <v>164476</v>
      </c>
      <c r="I29" s="38" t="s">
        <v>21</v>
      </c>
      <c r="J29" s="21">
        <f t="shared" si="9"/>
        <v>152140.3</v>
      </c>
      <c r="K29" s="21">
        <f t="shared" si="10"/>
        <v>149673.16</v>
      </c>
      <c r="L29" s="21">
        <f t="shared" si="11"/>
        <v>144738.88</v>
      </c>
      <c r="M29" s="21">
        <f t="shared" si="12"/>
        <v>139804.6</v>
      </c>
      <c r="N29" s="22">
        <f t="shared" si="13"/>
        <v>131580.8</v>
      </c>
    </row>
    <row r="30" spans="1:14" ht="15.75">
      <c r="A30" s="97">
        <v>32</v>
      </c>
      <c r="B30" s="100" t="s">
        <v>136</v>
      </c>
      <c r="C30" s="100">
        <v>4</v>
      </c>
      <c r="D30" s="99">
        <v>38.4</v>
      </c>
      <c r="E30" s="99">
        <v>6.85</v>
      </c>
      <c r="F30" s="99">
        <f t="shared" si="7"/>
        <v>45.25</v>
      </c>
      <c r="G30" s="101">
        <v>1130</v>
      </c>
      <c r="H30" s="101">
        <f t="shared" si="14"/>
        <v>51132.5</v>
      </c>
      <c r="I30" s="69" t="s">
        <v>144</v>
      </c>
      <c r="J30" s="67">
        <f t="shared" si="9"/>
        <v>47297.5625</v>
      </c>
      <c r="K30" s="67">
        <f t="shared" si="10"/>
        <v>46530.575</v>
      </c>
      <c r="L30" s="67">
        <f t="shared" si="11"/>
        <v>44996.6</v>
      </c>
      <c r="M30" s="67">
        <f t="shared" si="12"/>
        <v>43462.625</v>
      </c>
      <c r="N30" s="68">
        <f t="shared" si="13"/>
        <v>40906</v>
      </c>
    </row>
    <row r="31" ht="15.75"/>
  </sheetData>
  <sheetProtection selectLockedCells="1" selectUnlockedCells="1"/>
  <autoFilter ref="A5:N5"/>
  <mergeCells count="10">
    <mergeCell ref="B10:B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</mergeCells>
  <printOptions/>
  <pageMargins left="0.2" right="0.2" top="0.12986111111111112" bottom="0.07013888888888889" header="0.5118055555555555" footer="0.511805555555555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0"/>
  <sheetViews>
    <sheetView zoomScale="90" zoomScaleNormal="90" workbookViewId="0" topLeftCell="A7">
      <selection activeCell="A31" sqref="A31"/>
    </sheetView>
  </sheetViews>
  <sheetFormatPr defaultColWidth="9.140625" defaultRowHeight="15"/>
  <cols>
    <col min="1" max="1" width="4.00390625" style="0" customWidth="1"/>
    <col min="2" max="2" width="7.57421875" style="0" customWidth="1"/>
    <col min="3" max="3" width="4.00390625" style="0" customWidth="1"/>
    <col min="4" max="4" width="8.7109375" style="0" customWidth="1"/>
    <col min="5" max="5" width="7.28125" style="0" customWidth="1"/>
    <col min="6" max="6" width="8.7109375" style="0" customWidth="1"/>
    <col min="7" max="7" width="9.7109375" style="0" customWidth="1"/>
    <col min="8" max="8" width="12.28125" style="0" customWidth="1"/>
    <col min="9" max="9" width="10.140625" style="104" customWidth="1"/>
    <col min="10" max="10" width="12.57421875" style="0" customWidth="1"/>
    <col min="11" max="11" width="11.7109375" style="0" customWidth="1"/>
    <col min="12" max="12" width="12.8515625" style="0" customWidth="1"/>
    <col min="13" max="13" width="13.140625" style="0" customWidth="1"/>
    <col min="14" max="14" width="13.421875" style="0" customWidth="1"/>
  </cols>
  <sheetData>
    <row r="1" spans="1:14" ht="15">
      <c r="A1" s="24"/>
      <c r="B1" s="24"/>
      <c r="C1" s="24"/>
      <c r="D1" s="24"/>
      <c r="E1" s="24"/>
      <c r="F1" s="24"/>
      <c r="G1" s="24"/>
      <c r="H1" s="24"/>
      <c r="I1" s="25"/>
      <c r="J1" s="26"/>
      <c r="K1" s="26"/>
      <c r="L1" s="26"/>
      <c r="M1" s="26"/>
      <c r="N1" s="26"/>
    </row>
    <row r="2" spans="1:14" ht="15.75">
      <c r="A2" s="1" t="s">
        <v>0</v>
      </c>
      <c r="B2" s="24"/>
      <c r="C2" s="24"/>
      <c r="D2" s="24"/>
      <c r="E2" s="24"/>
      <c r="F2" s="24"/>
      <c r="G2" s="24"/>
      <c r="H2" s="24"/>
      <c r="I2" s="25"/>
      <c r="J2" s="26"/>
      <c r="K2" s="26"/>
      <c r="L2" s="26"/>
      <c r="M2" s="26"/>
      <c r="N2" s="26"/>
    </row>
    <row r="3" spans="1:14" ht="15.75">
      <c r="A3" s="1" t="s">
        <v>145</v>
      </c>
      <c r="B3" s="24"/>
      <c r="C3" s="24"/>
      <c r="D3" s="24"/>
      <c r="E3" s="24"/>
      <c r="F3" s="24"/>
      <c r="G3" s="24" t="s">
        <v>146</v>
      </c>
      <c r="H3" s="24"/>
      <c r="I3" s="25"/>
      <c r="J3" s="26"/>
      <c r="K3" s="26"/>
      <c r="L3" s="26"/>
      <c r="M3" s="26"/>
      <c r="N3" s="26"/>
    </row>
    <row r="4" spans="1:14" ht="16.5">
      <c r="A4" s="1" t="s">
        <v>147</v>
      </c>
      <c r="B4" s="24"/>
      <c r="C4" s="24"/>
      <c r="D4" s="24"/>
      <c r="E4" s="24"/>
      <c r="F4" s="24"/>
      <c r="G4" s="24"/>
      <c r="H4" s="24"/>
      <c r="I4" s="25"/>
      <c r="J4" s="26"/>
      <c r="K4" s="26"/>
      <c r="L4" s="26"/>
      <c r="M4" s="26"/>
      <c r="N4" s="26"/>
    </row>
    <row r="5" spans="1:14" ht="30" customHeight="1">
      <c r="A5" s="2" t="s">
        <v>3</v>
      </c>
      <c r="B5" s="3" t="s">
        <v>4</v>
      </c>
      <c r="C5" s="4" t="s">
        <v>5</v>
      </c>
      <c r="D5" s="5" t="s">
        <v>6</v>
      </c>
      <c r="E5" s="5" t="s">
        <v>7</v>
      </c>
      <c r="F5" s="5" t="s">
        <v>8</v>
      </c>
      <c r="G5" s="6" t="s">
        <v>9</v>
      </c>
      <c r="H5" s="7" t="s">
        <v>10</v>
      </c>
      <c r="I5" s="10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8" t="s">
        <v>16</v>
      </c>
    </row>
    <row r="6" spans="1:14" ht="15">
      <c r="A6" s="83">
        <v>1</v>
      </c>
      <c r="B6" s="84" t="s">
        <v>136</v>
      </c>
      <c r="C6" s="84">
        <v>1</v>
      </c>
      <c r="D6" s="85">
        <v>34</v>
      </c>
      <c r="E6" s="85">
        <v>11.87</v>
      </c>
      <c r="F6" s="85">
        <f aca="true" t="shared" si="0" ref="F6:F30">D6+E6</f>
        <v>45.87</v>
      </c>
      <c r="G6" s="86">
        <v>990</v>
      </c>
      <c r="H6" s="86">
        <f aca="true" t="shared" si="1" ref="H6:H30">F6*G6</f>
        <v>45411.299999999996</v>
      </c>
      <c r="I6" s="13" t="s">
        <v>19</v>
      </c>
      <c r="J6" s="14">
        <f aca="true" t="shared" si="2" ref="J6:J30">H6-(H6*7.5%)</f>
        <v>42005.4525</v>
      </c>
      <c r="K6" s="14">
        <f aca="true" t="shared" si="3" ref="K6:K30">H6-(H6*9%)</f>
        <v>41324.282999999996</v>
      </c>
      <c r="L6" s="14">
        <f aca="true" t="shared" si="4" ref="L6:L30">H6-(H6*12%)</f>
        <v>39961.943999999996</v>
      </c>
      <c r="M6" s="14">
        <f aca="true" t="shared" si="5" ref="M6:M30">H6-(H6*15%)</f>
        <v>38599.604999999996</v>
      </c>
      <c r="N6" s="15">
        <f aca="true" t="shared" si="6" ref="N6:N30">H6-(H6*20%)</f>
        <v>36329.03999999999</v>
      </c>
    </row>
    <row r="7" spans="1:14" ht="15">
      <c r="A7" s="83">
        <v>9</v>
      </c>
      <c r="B7" s="84" t="s">
        <v>136</v>
      </c>
      <c r="C7" s="84">
        <v>2</v>
      </c>
      <c r="D7" s="85">
        <v>38.4</v>
      </c>
      <c r="E7" s="85">
        <v>6.28</v>
      </c>
      <c r="F7" s="85">
        <f t="shared" si="0"/>
        <v>44.68</v>
      </c>
      <c r="G7" s="86">
        <v>1030</v>
      </c>
      <c r="H7" s="86">
        <f t="shared" si="1"/>
        <v>46020.4</v>
      </c>
      <c r="I7" s="13" t="s">
        <v>142</v>
      </c>
      <c r="J7" s="14">
        <f t="shared" si="2"/>
        <v>42568.87</v>
      </c>
      <c r="K7" s="14">
        <f t="shared" si="3"/>
        <v>41878.564</v>
      </c>
      <c r="L7" s="14">
        <f t="shared" si="4"/>
        <v>40497.952000000005</v>
      </c>
      <c r="M7" s="14">
        <f t="shared" si="5"/>
        <v>39117.340000000004</v>
      </c>
      <c r="N7" s="15">
        <f t="shared" si="6"/>
        <v>36816.32</v>
      </c>
    </row>
    <row r="8" spans="1:14" ht="15">
      <c r="A8" s="87">
        <v>10</v>
      </c>
      <c r="B8" s="88" t="s">
        <v>137</v>
      </c>
      <c r="C8" s="88">
        <v>2</v>
      </c>
      <c r="D8" s="89">
        <v>48.9</v>
      </c>
      <c r="E8" s="89">
        <v>8.32</v>
      </c>
      <c r="F8" s="89">
        <f t="shared" si="0"/>
        <v>57.22</v>
      </c>
      <c r="G8" s="37">
        <v>1070</v>
      </c>
      <c r="H8" s="37">
        <f t="shared" si="1"/>
        <v>61225.4</v>
      </c>
      <c r="I8" s="20" t="s">
        <v>142</v>
      </c>
      <c r="J8" s="21">
        <f t="shared" si="2"/>
        <v>56633.495</v>
      </c>
      <c r="K8" s="21">
        <f t="shared" si="3"/>
        <v>55715.114</v>
      </c>
      <c r="L8" s="21">
        <f t="shared" si="4"/>
        <v>53878.352</v>
      </c>
      <c r="M8" s="21">
        <f t="shared" si="5"/>
        <v>52041.590000000004</v>
      </c>
      <c r="N8" s="22">
        <f t="shared" si="6"/>
        <v>48980.32</v>
      </c>
    </row>
    <row r="9" spans="1:14" ht="15">
      <c r="A9" s="87">
        <v>11</v>
      </c>
      <c r="B9" s="88" t="s">
        <v>137</v>
      </c>
      <c r="C9" s="88">
        <v>2</v>
      </c>
      <c r="D9" s="89">
        <v>57</v>
      </c>
      <c r="E9" s="89">
        <v>9.79</v>
      </c>
      <c r="F9" s="89">
        <f t="shared" si="0"/>
        <v>66.78999999999999</v>
      </c>
      <c r="G9" s="37">
        <v>1130</v>
      </c>
      <c r="H9" s="37">
        <f t="shared" si="1"/>
        <v>75472.7</v>
      </c>
      <c r="I9" s="20" t="s">
        <v>21</v>
      </c>
      <c r="J9" s="21">
        <f t="shared" si="2"/>
        <v>69812.2475</v>
      </c>
      <c r="K9" s="21">
        <f t="shared" si="3"/>
        <v>68680.15699999999</v>
      </c>
      <c r="L9" s="21">
        <f t="shared" si="4"/>
        <v>66415.976</v>
      </c>
      <c r="M9" s="21">
        <f t="shared" si="5"/>
        <v>64151.795</v>
      </c>
      <c r="N9" s="22">
        <f t="shared" si="6"/>
        <v>60378.159999999996</v>
      </c>
    </row>
    <row r="10" spans="1:14" ht="15">
      <c r="A10" s="87">
        <v>14</v>
      </c>
      <c r="B10" s="88" t="s">
        <v>137</v>
      </c>
      <c r="C10" s="88">
        <v>2</v>
      </c>
      <c r="D10" s="89">
        <v>57</v>
      </c>
      <c r="E10" s="89">
        <v>9.6</v>
      </c>
      <c r="F10" s="89">
        <f t="shared" si="0"/>
        <v>66.6</v>
      </c>
      <c r="G10" s="37">
        <v>1130</v>
      </c>
      <c r="H10" s="37">
        <f t="shared" si="1"/>
        <v>75258</v>
      </c>
      <c r="I10" s="20" t="s">
        <v>21</v>
      </c>
      <c r="J10" s="21">
        <f t="shared" si="2"/>
        <v>69613.65</v>
      </c>
      <c r="K10" s="21">
        <f t="shared" si="3"/>
        <v>68484.78</v>
      </c>
      <c r="L10" s="21">
        <f t="shared" si="4"/>
        <v>66227.04000000001</v>
      </c>
      <c r="M10" s="21">
        <f t="shared" si="5"/>
        <v>63969.3</v>
      </c>
      <c r="N10" s="22">
        <f t="shared" si="6"/>
        <v>60206.4</v>
      </c>
    </row>
    <row r="11" spans="1:14" ht="15">
      <c r="A11" s="87">
        <v>15</v>
      </c>
      <c r="B11" s="88" t="s">
        <v>137</v>
      </c>
      <c r="C11" s="88">
        <v>2</v>
      </c>
      <c r="D11" s="89">
        <v>48.9</v>
      </c>
      <c r="E11" s="89">
        <v>7.99</v>
      </c>
      <c r="F11" s="89">
        <f t="shared" si="0"/>
        <v>56.89</v>
      </c>
      <c r="G11" s="37">
        <v>1070</v>
      </c>
      <c r="H11" s="37">
        <f t="shared" si="1"/>
        <v>60872.3</v>
      </c>
      <c r="I11" s="20" t="s">
        <v>48</v>
      </c>
      <c r="J11" s="21">
        <f t="shared" si="2"/>
        <v>56306.8775</v>
      </c>
      <c r="K11" s="21">
        <f t="shared" si="3"/>
        <v>55393.793000000005</v>
      </c>
      <c r="L11" s="21">
        <f t="shared" si="4"/>
        <v>53567.624</v>
      </c>
      <c r="M11" s="21">
        <f t="shared" si="5"/>
        <v>51741.455</v>
      </c>
      <c r="N11" s="22">
        <f t="shared" si="6"/>
        <v>48697.840000000004</v>
      </c>
    </row>
    <row r="12" spans="1:14" ht="15.75">
      <c r="A12" s="97">
        <v>16</v>
      </c>
      <c r="B12" s="100" t="s">
        <v>136</v>
      </c>
      <c r="C12" s="100">
        <v>2</v>
      </c>
      <c r="D12" s="99">
        <v>38.4</v>
      </c>
      <c r="E12" s="99">
        <v>6.15</v>
      </c>
      <c r="F12" s="99">
        <f t="shared" si="0"/>
        <v>44.55</v>
      </c>
      <c r="G12" s="101">
        <v>1030</v>
      </c>
      <c r="H12" s="101">
        <f t="shared" si="1"/>
        <v>45886.5</v>
      </c>
      <c r="I12" s="106" t="s">
        <v>142</v>
      </c>
      <c r="J12" s="67">
        <f t="shared" si="2"/>
        <v>42445.0125</v>
      </c>
      <c r="K12" s="67">
        <f t="shared" si="3"/>
        <v>41756.715</v>
      </c>
      <c r="L12" s="67">
        <f t="shared" si="4"/>
        <v>40380.12</v>
      </c>
      <c r="M12" s="67">
        <f t="shared" si="5"/>
        <v>39003.525</v>
      </c>
      <c r="N12" s="68">
        <f t="shared" si="6"/>
        <v>36709.2</v>
      </c>
    </row>
    <row r="13" spans="1:14" ht="15">
      <c r="A13" s="83">
        <v>17</v>
      </c>
      <c r="B13" s="84" t="s">
        <v>136</v>
      </c>
      <c r="C13" s="84">
        <v>3</v>
      </c>
      <c r="D13" s="85">
        <v>38.4</v>
      </c>
      <c r="E13" s="85">
        <v>6.88</v>
      </c>
      <c r="F13" s="85">
        <f t="shared" si="0"/>
        <v>45.28</v>
      </c>
      <c r="G13" s="86">
        <v>1070</v>
      </c>
      <c r="H13" s="86">
        <f t="shared" si="1"/>
        <v>48449.6</v>
      </c>
      <c r="I13" s="13" t="s">
        <v>142</v>
      </c>
      <c r="J13" s="14">
        <f t="shared" si="2"/>
        <v>44815.88</v>
      </c>
      <c r="K13" s="14">
        <f t="shared" si="3"/>
        <v>44089.136</v>
      </c>
      <c r="L13" s="14">
        <f t="shared" si="4"/>
        <v>42635.648</v>
      </c>
      <c r="M13" s="14">
        <f t="shared" si="5"/>
        <v>41182.159999999996</v>
      </c>
      <c r="N13" s="15">
        <f t="shared" si="6"/>
        <v>38759.68</v>
      </c>
    </row>
    <row r="14" spans="1:14" ht="15">
      <c r="A14" s="87">
        <v>18</v>
      </c>
      <c r="B14" s="88" t="s">
        <v>137</v>
      </c>
      <c r="C14" s="88">
        <v>3</v>
      </c>
      <c r="D14" s="89">
        <v>48.9</v>
      </c>
      <c r="E14" s="89">
        <v>9.11</v>
      </c>
      <c r="F14" s="89">
        <f t="shared" si="0"/>
        <v>58.01</v>
      </c>
      <c r="G14" s="37">
        <v>1130</v>
      </c>
      <c r="H14" s="37">
        <f t="shared" si="1"/>
        <v>65551.3</v>
      </c>
      <c r="I14" s="20" t="s">
        <v>48</v>
      </c>
      <c r="J14" s="21">
        <f t="shared" si="2"/>
        <v>60634.9525</v>
      </c>
      <c r="K14" s="21">
        <f t="shared" si="3"/>
        <v>59651.683000000005</v>
      </c>
      <c r="L14" s="21">
        <f t="shared" si="4"/>
        <v>57685.144</v>
      </c>
      <c r="M14" s="21">
        <f t="shared" si="5"/>
        <v>55718.605</v>
      </c>
      <c r="N14" s="22">
        <f t="shared" si="6"/>
        <v>52441.04</v>
      </c>
    </row>
    <row r="15" spans="1:14" ht="15">
      <c r="A15" s="87">
        <v>19</v>
      </c>
      <c r="B15" s="88" t="s">
        <v>137</v>
      </c>
      <c r="C15" s="88">
        <v>3</v>
      </c>
      <c r="D15" s="89">
        <v>57</v>
      </c>
      <c r="E15" s="89">
        <v>10.73</v>
      </c>
      <c r="F15" s="89">
        <f t="shared" si="0"/>
        <v>67.73</v>
      </c>
      <c r="G15" s="37">
        <v>1200</v>
      </c>
      <c r="H15" s="37">
        <f t="shared" si="1"/>
        <v>81276</v>
      </c>
      <c r="I15" s="20" t="s">
        <v>21</v>
      </c>
      <c r="J15" s="21">
        <f t="shared" si="2"/>
        <v>75180.3</v>
      </c>
      <c r="K15" s="21">
        <f t="shared" si="3"/>
        <v>73961.16</v>
      </c>
      <c r="L15" s="21">
        <f t="shared" si="4"/>
        <v>71522.88</v>
      </c>
      <c r="M15" s="21">
        <f t="shared" si="5"/>
        <v>69084.6</v>
      </c>
      <c r="N15" s="22">
        <f t="shared" si="6"/>
        <v>65020.8</v>
      </c>
    </row>
    <row r="16" spans="1:14" ht="15">
      <c r="A16" s="87">
        <v>22</v>
      </c>
      <c r="B16" s="88" t="s">
        <v>137</v>
      </c>
      <c r="C16" s="88">
        <v>3</v>
      </c>
      <c r="D16" s="89">
        <v>57</v>
      </c>
      <c r="E16" s="89">
        <v>10.52</v>
      </c>
      <c r="F16" s="89">
        <f t="shared" si="0"/>
        <v>67.52</v>
      </c>
      <c r="G16" s="37">
        <v>1200</v>
      </c>
      <c r="H16" s="37">
        <f t="shared" si="1"/>
        <v>81024</v>
      </c>
      <c r="I16" s="20" t="s">
        <v>21</v>
      </c>
      <c r="J16" s="21">
        <f t="shared" si="2"/>
        <v>74947.2</v>
      </c>
      <c r="K16" s="21">
        <f t="shared" si="3"/>
        <v>73731.84</v>
      </c>
      <c r="L16" s="21">
        <f t="shared" si="4"/>
        <v>71301.12</v>
      </c>
      <c r="M16" s="21">
        <f t="shared" si="5"/>
        <v>68870.4</v>
      </c>
      <c r="N16" s="22">
        <f t="shared" si="6"/>
        <v>64819.2</v>
      </c>
    </row>
    <row r="17" spans="1:14" ht="15">
      <c r="A17" s="87">
        <v>23</v>
      </c>
      <c r="B17" s="88" t="s">
        <v>137</v>
      </c>
      <c r="C17" s="88">
        <v>3</v>
      </c>
      <c r="D17" s="89">
        <v>48.9</v>
      </c>
      <c r="E17" s="89">
        <v>8.75</v>
      </c>
      <c r="F17" s="89">
        <f t="shared" si="0"/>
        <v>57.65</v>
      </c>
      <c r="G17" s="37">
        <v>1130</v>
      </c>
      <c r="H17" s="37">
        <f t="shared" si="1"/>
        <v>65144.5</v>
      </c>
      <c r="I17" s="20" t="s">
        <v>48</v>
      </c>
      <c r="J17" s="21">
        <f t="shared" si="2"/>
        <v>60258.6625</v>
      </c>
      <c r="K17" s="21">
        <f t="shared" si="3"/>
        <v>59281.495</v>
      </c>
      <c r="L17" s="21">
        <f t="shared" si="4"/>
        <v>57327.16</v>
      </c>
      <c r="M17" s="21">
        <f t="shared" si="5"/>
        <v>55372.825</v>
      </c>
      <c r="N17" s="22">
        <f t="shared" si="6"/>
        <v>52115.6</v>
      </c>
    </row>
    <row r="18" spans="1:14" ht="15.75">
      <c r="A18" s="97">
        <v>24</v>
      </c>
      <c r="B18" s="100" t="s">
        <v>136</v>
      </c>
      <c r="C18" s="100">
        <v>3</v>
      </c>
      <c r="D18" s="99">
        <v>38.4</v>
      </c>
      <c r="E18" s="99">
        <v>6.74</v>
      </c>
      <c r="F18" s="99">
        <f t="shared" si="0"/>
        <v>45.14</v>
      </c>
      <c r="G18" s="101">
        <v>1070</v>
      </c>
      <c r="H18" s="101">
        <f t="shared" si="1"/>
        <v>48299.8</v>
      </c>
      <c r="I18" s="106" t="s">
        <v>142</v>
      </c>
      <c r="J18" s="67">
        <f t="shared" si="2"/>
        <v>44677.315</v>
      </c>
      <c r="K18" s="67">
        <f t="shared" si="3"/>
        <v>43952.818</v>
      </c>
      <c r="L18" s="67">
        <f t="shared" si="4"/>
        <v>42503.824</v>
      </c>
      <c r="M18" s="67">
        <f t="shared" si="5"/>
        <v>41054.83</v>
      </c>
      <c r="N18" s="68">
        <f t="shared" si="6"/>
        <v>38639.840000000004</v>
      </c>
    </row>
    <row r="19" spans="1:14" ht="15">
      <c r="A19" s="83">
        <v>25</v>
      </c>
      <c r="B19" s="84" t="s">
        <v>136</v>
      </c>
      <c r="C19" s="84">
        <v>4</v>
      </c>
      <c r="D19" s="85">
        <v>38.4</v>
      </c>
      <c r="E19" s="85">
        <v>6.88</v>
      </c>
      <c r="F19" s="85">
        <f t="shared" si="0"/>
        <v>45.28</v>
      </c>
      <c r="G19" s="86">
        <v>1130</v>
      </c>
      <c r="H19" s="86">
        <f t="shared" si="1"/>
        <v>51166.4</v>
      </c>
      <c r="I19" s="13" t="s">
        <v>142</v>
      </c>
      <c r="J19" s="14">
        <f t="shared" si="2"/>
        <v>47328.92</v>
      </c>
      <c r="K19" s="14">
        <f t="shared" si="3"/>
        <v>46561.424</v>
      </c>
      <c r="L19" s="14">
        <f t="shared" si="4"/>
        <v>45026.432</v>
      </c>
      <c r="M19" s="14">
        <f t="shared" si="5"/>
        <v>43491.44</v>
      </c>
      <c r="N19" s="15">
        <f t="shared" si="6"/>
        <v>40933.12</v>
      </c>
    </row>
    <row r="20" spans="1:14" ht="15">
      <c r="A20" s="87">
        <v>26</v>
      </c>
      <c r="B20" s="88" t="s">
        <v>137</v>
      </c>
      <c r="C20" s="88">
        <v>4</v>
      </c>
      <c r="D20" s="89">
        <v>48.9</v>
      </c>
      <c r="E20" s="89">
        <v>9.11</v>
      </c>
      <c r="F20" s="89">
        <f t="shared" si="0"/>
        <v>58.01</v>
      </c>
      <c r="G20" s="37">
        <v>1200</v>
      </c>
      <c r="H20" s="37">
        <f t="shared" si="1"/>
        <v>69612</v>
      </c>
      <c r="I20" s="20" t="s">
        <v>48</v>
      </c>
      <c r="J20" s="21">
        <f t="shared" si="2"/>
        <v>64391.1</v>
      </c>
      <c r="K20" s="21">
        <f t="shared" si="3"/>
        <v>63346.92</v>
      </c>
      <c r="L20" s="21">
        <f t="shared" si="4"/>
        <v>61258.56</v>
      </c>
      <c r="M20" s="21">
        <f t="shared" si="5"/>
        <v>59170.2</v>
      </c>
      <c r="N20" s="22">
        <f t="shared" si="6"/>
        <v>55689.6</v>
      </c>
    </row>
    <row r="21" spans="1:14" ht="15">
      <c r="A21" s="87">
        <v>27</v>
      </c>
      <c r="B21" s="88" t="s">
        <v>137</v>
      </c>
      <c r="C21" s="88">
        <v>4</v>
      </c>
      <c r="D21" s="89">
        <v>57</v>
      </c>
      <c r="E21" s="89">
        <v>10.73</v>
      </c>
      <c r="F21" s="89">
        <f t="shared" si="0"/>
        <v>67.73</v>
      </c>
      <c r="G21" s="37">
        <v>1300</v>
      </c>
      <c r="H21" s="37">
        <f t="shared" si="1"/>
        <v>88049</v>
      </c>
      <c r="I21" s="20" t="s">
        <v>20</v>
      </c>
      <c r="J21" s="21">
        <f t="shared" si="2"/>
        <v>81445.325</v>
      </c>
      <c r="K21" s="21">
        <f t="shared" si="3"/>
        <v>80124.59</v>
      </c>
      <c r="L21" s="21">
        <f t="shared" si="4"/>
        <v>77483.12</v>
      </c>
      <c r="M21" s="21">
        <f t="shared" si="5"/>
        <v>74841.65</v>
      </c>
      <c r="N21" s="22">
        <f t="shared" si="6"/>
        <v>70439.2</v>
      </c>
    </row>
    <row r="22" spans="1:14" ht="15">
      <c r="A22" s="87">
        <v>29</v>
      </c>
      <c r="B22" s="88" t="s">
        <v>17</v>
      </c>
      <c r="C22" s="88">
        <v>4</v>
      </c>
      <c r="D22" s="89">
        <v>105.5</v>
      </c>
      <c r="E22" s="89">
        <v>20.05</v>
      </c>
      <c r="F22" s="89">
        <f t="shared" si="0"/>
        <v>125.55</v>
      </c>
      <c r="G22" s="37">
        <v>1300</v>
      </c>
      <c r="H22" s="37">
        <f t="shared" si="1"/>
        <v>163215</v>
      </c>
      <c r="I22" s="20" t="s">
        <v>21</v>
      </c>
      <c r="J22" s="21">
        <f t="shared" si="2"/>
        <v>150973.875</v>
      </c>
      <c r="K22" s="21">
        <f t="shared" si="3"/>
        <v>148525.65</v>
      </c>
      <c r="L22" s="21">
        <f t="shared" si="4"/>
        <v>143629.2</v>
      </c>
      <c r="M22" s="21">
        <f t="shared" si="5"/>
        <v>138732.75</v>
      </c>
      <c r="N22" s="22">
        <f t="shared" si="6"/>
        <v>130572</v>
      </c>
    </row>
    <row r="23" spans="1:14" ht="15">
      <c r="A23" s="87">
        <v>30</v>
      </c>
      <c r="B23" s="88" t="s">
        <v>137</v>
      </c>
      <c r="C23" s="88">
        <v>4</v>
      </c>
      <c r="D23" s="89">
        <v>57</v>
      </c>
      <c r="E23" s="89">
        <v>10.52</v>
      </c>
      <c r="F23" s="89">
        <f t="shared" si="0"/>
        <v>67.52</v>
      </c>
      <c r="G23" s="37">
        <v>1300</v>
      </c>
      <c r="H23" s="37">
        <f t="shared" si="1"/>
        <v>87776</v>
      </c>
      <c r="I23" s="20" t="s">
        <v>21</v>
      </c>
      <c r="J23" s="21">
        <f t="shared" si="2"/>
        <v>81192.8</v>
      </c>
      <c r="K23" s="21">
        <f t="shared" si="3"/>
        <v>79876.16</v>
      </c>
      <c r="L23" s="21">
        <f t="shared" si="4"/>
        <v>77242.88</v>
      </c>
      <c r="M23" s="21">
        <f t="shared" si="5"/>
        <v>74609.6</v>
      </c>
      <c r="N23" s="22">
        <f t="shared" si="6"/>
        <v>70220.8</v>
      </c>
    </row>
    <row r="24" spans="1:14" s="108" customFormat="1" ht="15">
      <c r="A24" s="87">
        <v>31</v>
      </c>
      <c r="B24" s="88" t="s">
        <v>137</v>
      </c>
      <c r="C24" s="88">
        <v>4</v>
      </c>
      <c r="D24" s="89">
        <v>48.9</v>
      </c>
      <c r="E24" s="89">
        <v>8.75</v>
      </c>
      <c r="F24" s="89">
        <f t="shared" si="0"/>
        <v>57.65</v>
      </c>
      <c r="G24" s="37">
        <v>1300</v>
      </c>
      <c r="H24" s="37">
        <f t="shared" si="1"/>
        <v>74945</v>
      </c>
      <c r="I24" s="20" t="s">
        <v>48</v>
      </c>
      <c r="J24" s="21">
        <f t="shared" si="2"/>
        <v>69324.125</v>
      </c>
      <c r="K24" s="21">
        <f t="shared" si="3"/>
        <v>68199.95</v>
      </c>
      <c r="L24" s="21">
        <f t="shared" si="4"/>
        <v>65951.6</v>
      </c>
      <c r="M24" s="21">
        <f t="shared" si="5"/>
        <v>63703.25</v>
      </c>
      <c r="N24" s="107">
        <f t="shared" si="6"/>
        <v>59956</v>
      </c>
    </row>
    <row r="25" spans="1:14" ht="15.75">
      <c r="A25" s="97">
        <v>32</v>
      </c>
      <c r="B25" s="100" t="s">
        <v>136</v>
      </c>
      <c r="C25" s="100">
        <v>4</v>
      </c>
      <c r="D25" s="99">
        <v>38.4</v>
      </c>
      <c r="E25" s="99">
        <v>6.74</v>
      </c>
      <c r="F25" s="99">
        <f t="shared" si="0"/>
        <v>45.14</v>
      </c>
      <c r="G25" s="101">
        <v>1130</v>
      </c>
      <c r="H25" s="101">
        <f t="shared" si="1"/>
        <v>51008.2</v>
      </c>
      <c r="I25" s="106" t="s">
        <v>142</v>
      </c>
      <c r="J25" s="67">
        <f t="shared" si="2"/>
        <v>47182.585</v>
      </c>
      <c r="K25" s="67">
        <f t="shared" si="3"/>
        <v>46417.462</v>
      </c>
      <c r="L25" s="67">
        <f t="shared" si="4"/>
        <v>44887.216</v>
      </c>
      <c r="M25" s="67">
        <f t="shared" si="5"/>
        <v>43356.97</v>
      </c>
      <c r="N25" s="68">
        <f t="shared" si="6"/>
        <v>40806.56</v>
      </c>
    </row>
    <row r="26" spans="1:14" ht="15">
      <c r="A26" s="83">
        <v>33</v>
      </c>
      <c r="B26" s="84" t="s">
        <v>136</v>
      </c>
      <c r="C26" s="84">
        <v>5</v>
      </c>
      <c r="D26" s="85">
        <v>38.4</v>
      </c>
      <c r="E26" s="85">
        <v>6.48</v>
      </c>
      <c r="F26" s="85">
        <f t="shared" si="0"/>
        <v>44.879999999999995</v>
      </c>
      <c r="G26" s="86">
        <v>1200</v>
      </c>
      <c r="H26" s="86">
        <f t="shared" si="1"/>
        <v>53855.99999999999</v>
      </c>
      <c r="I26" s="13" t="s">
        <v>142</v>
      </c>
      <c r="J26" s="14">
        <f t="shared" si="2"/>
        <v>49816.799999999996</v>
      </c>
      <c r="K26" s="14">
        <f t="shared" si="3"/>
        <v>49008.95999999999</v>
      </c>
      <c r="L26" s="14">
        <f t="shared" si="4"/>
        <v>47393.27999999999</v>
      </c>
      <c r="M26" s="14">
        <f t="shared" si="5"/>
        <v>45777.59999999999</v>
      </c>
      <c r="N26" s="15">
        <f t="shared" si="6"/>
        <v>43084.799999999996</v>
      </c>
    </row>
    <row r="27" spans="1:14" ht="15">
      <c r="A27" s="87">
        <v>34</v>
      </c>
      <c r="B27" s="88" t="s">
        <v>137</v>
      </c>
      <c r="C27" s="88">
        <v>5</v>
      </c>
      <c r="D27" s="89">
        <v>48.9</v>
      </c>
      <c r="E27" s="89">
        <v>8.58</v>
      </c>
      <c r="F27" s="89">
        <f t="shared" si="0"/>
        <v>57.48</v>
      </c>
      <c r="G27" s="37">
        <v>1300</v>
      </c>
      <c r="H27" s="37">
        <f t="shared" si="1"/>
        <v>74724</v>
      </c>
      <c r="I27" s="20" t="s">
        <v>48</v>
      </c>
      <c r="J27" s="21">
        <f t="shared" si="2"/>
        <v>69119.7</v>
      </c>
      <c r="K27" s="21">
        <f t="shared" si="3"/>
        <v>67998.84</v>
      </c>
      <c r="L27" s="21">
        <f t="shared" si="4"/>
        <v>65757.12</v>
      </c>
      <c r="M27" s="21">
        <f t="shared" si="5"/>
        <v>63515.4</v>
      </c>
      <c r="N27" s="22">
        <f t="shared" si="6"/>
        <v>59779.2</v>
      </c>
    </row>
    <row r="28" spans="1:14" ht="15">
      <c r="A28" s="87">
        <v>35</v>
      </c>
      <c r="B28" s="88" t="s">
        <v>137</v>
      </c>
      <c r="C28" s="88">
        <v>5</v>
      </c>
      <c r="D28" s="89">
        <v>57</v>
      </c>
      <c r="E28" s="89">
        <v>10.1</v>
      </c>
      <c r="F28" s="89">
        <f t="shared" si="0"/>
        <v>67.1</v>
      </c>
      <c r="G28" s="37">
        <v>1350</v>
      </c>
      <c r="H28" s="37">
        <f t="shared" si="1"/>
        <v>90584.99999999999</v>
      </c>
      <c r="I28" s="20" t="s">
        <v>20</v>
      </c>
      <c r="J28" s="21">
        <f t="shared" si="2"/>
        <v>83791.12499999999</v>
      </c>
      <c r="K28" s="21">
        <f t="shared" si="3"/>
        <v>82432.34999999999</v>
      </c>
      <c r="L28" s="21">
        <f t="shared" si="4"/>
        <v>79714.79999999999</v>
      </c>
      <c r="M28" s="21">
        <f t="shared" si="5"/>
        <v>76997.24999999999</v>
      </c>
      <c r="N28" s="22">
        <f t="shared" si="6"/>
        <v>72467.99999999999</v>
      </c>
    </row>
    <row r="29" spans="1:14" ht="15">
      <c r="A29" s="87">
        <v>37</v>
      </c>
      <c r="B29" s="88" t="s">
        <v>17</v>
      </c>
      <c r="C29" s="88">
        <v>5</v>
      </c>
      <c r="D29" s="89">
        <v>105.5</v>
      </c>
      <c r="E29" s="89">
        <v>19.47</v>
      </c>
      <c r="F29" s="89">
        <f t="shared" si="0"/>
        <v>124.97</v>
      </c>
      <c r="G29" s="37">
        <v>1350</v>
      </c>
      <c r="H29" s="37">
        <f t="shared" si="1"/>
        <v>168709.5</v>
      </c>
      <c r="I29" s="20" t="s">
        <v>21</v>
      </c>
      <c r="J29" s="21">
        <f t="shared" si="2"/>
        <v>156056.2875</v>
      </c>
      <c r="K29" s="21">
        <f t="shared" si="3"/>
        <v>153525.645</v>
      </c>
      <c r="L29" s="21">
        <f t="shared" si="4"/>
        <v>148464.36</v>
      </c>
      <c r="M29" s="21">
        <f t="shared" si="5"/>
        <v>143403.075</v>
      </c>
      <c r="N29" s="22">
        <f t="shared" si="6"/>
        <v>134967.6</v>
      </c>
    </row>
    <row r="30" spans="1:14" ht="15.75">
      <c r="A30" s="97">
        <v>40</v>
      </c>
      <c r="B30" s="100" t="s">
        <v>136</v>
      </c>
      <c r="C30" s="100">
        <v>5</v>
      </c>
      <c r="D30" s="99">
        <v>38.4</v>
      </c>
      <c r="E30" s="99">
        <v>6.34</v>
      </c>
      <c r="F30" s="99">
        <f t="shared" si="0"/>
        <v>44.739999999999995</v>
      </c>
      <c r="G30" s="101">
        <v>1200</v>
      </c>
      <c r="H30" s="101">
        <f t="shared" si="1"/>
        <v>53687.99999999999</v>
      </c>
      <c r="I30" s="106" t="s">
        <v>142</v>
      </c>
      <c r="J30" s="67">
        <f t="shared" si="2"/>
        <v>49661.399999999994</v>
      </c>
      <c r="K30" s="67">
        <f t="shared" si="3"/>
        <v>48856.079999999994</v>
      </c>
      <c r="L30" s="67">
        <f t="shared" si="4"/>
        <v>47245.439999999995</v>
      </c>
      <c r="M30" s="67">
        <f t="shared" si="5"/>
        <v>45634.799999999996</v>
      </c>
      <c r="N30" s="68">
        <f t="shared" si="6"/>
        <v>42950.399999999994</v>
      </c>
    </row>
    <row r="31" ht="15.75"/>
  </sheetData>
  <sheetProtection selectLockedCells="1" selectUnlockedCells="1"/>
  <autoFilter ref="A5:N5"/>
  <printOptions/>
  <pageMargins left="0.2298611111111111" right="0.4201388888888889" top="0.25972222222222224" bottom="0.2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2016-04-26T09:43:26Z</dcterms:modified>
  <cp:category/>
  <cp:version/>
  <cp:contentType/>
  <cp:contentStatus/>
  <cp:revision>2</cp:revision>
</cp:coreProperties>
</file>